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-PRZ\Desktop\PRZETARGI2\2022\13_ENERGIA_2023\PRZETARG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8" i="1" l="1"/>
  <c r="D12" i="1" l="1"/>
  <c r="D13" i="1"/>
  <c r="D17" i="1"/>
  <c r="F17" i="1"/>
  <c r="D18" i="1"/>
  <c r="F18" i="1"/>
  <c r="D19" i="1"/>
  <c r="F19" i="1"/>
  <c r="D14" i="1" l="1"/>
  <c r="D15" i="1" s="1"/>
  <c r="I17" i="1"/>
  <c r="I18" i="1" l="1"/>
  <c r="I8" i="1"/>
  <c r="I7" i="1"/>
  <c r="I6" i="1"/>
  <c r="D9" i="1" l="1"/>
  <c r="F8" i="1"/>
  <c r="I19" i="1"/>
  <c r="I20" i="1" l="1"/>
  <c r="J20" i="1" s="1"/>
  <c r="D16" i="1"/>
  <c r="I16" i="1" s="1"/>
  <c r="J16" i="1" s="1"/>
  <c r="I15" i="1"/>
  <c r="J15" i="1" s="1"/>
  <c r="J7" i="1"/>
  <c r="J6" i="1"/>
  <c r="J8" i="1"/>
  <c r="J9" i="1" l="1"/>
  <c r="I9" i="1"/>
  <c r="I13" i="1"/>
  <c r="J13" i="1" s="1"/>
  <c r="J19" i="1" l="1"/>
  <c r="J18" i="1"/>
  <c r="J17" i="1"/>
  <c r="I14" i="1"/>
  <c r="J14" i="1" s="1"/>
  <c r="I12" i="1"/>
  <c r="J12" i="1" l="1"/>
  <c r="J21" i="1" s="1"/>
  <c r="J22" i="1" s="1"/>
  <c r="I21" i="1"/>
  <c r="I22" i="1" s="1"/>
</calcChain>
</file>

<file path=xl/sharedStrings.xml><?xml version="1.0" encoding="utf-8"?>
<sst xmlns="http://schemas.openxmlformats.org/spreadsheetml/2006/main" count="49" uniqueCount="35">
  <si>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</si>
  <si>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</si>
  <si>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</si>
  <si>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</si>
  <si>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</si>
  <si>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</si>
  <si>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</si>
  <si>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</si>
  <si>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</si>
  <si>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</si>
  <si>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</si>
  <si>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</si>
  <si>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</si>
  <si>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</si>
  <si>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</si>
  <si>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</si>
  <si>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</si>
  <si>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</si>
  <si>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</si>
  <si>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</si>
  <si>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</si>
  <si>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</si>
  <si>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</si>
  <si>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</si>
  <si>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</si>
  <si>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</si>
  <si>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</si>
  <si>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</si>
  <si>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</si>
  <si>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</si>
  <si>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</si>
  <si>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</si>
  <si>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</si>
  <si>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</si>
  <si>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Rozliczenia odbywać się będą na podstawie wskazań układów pomiarowo-rozliczeniowych.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</si>
</sst>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Layout" topLeftCell="A2" zoomScaleNormal="90" workbookViewId="0">
      <selection activeCell="H25" sqref="H25"/>
    </sheetView>
  </sheetViews>
  <sheetFormatPr defaultColWidth="9.140625" defaultRowHeight="15" x14ac:dyDescent="0.25"/>
  <cols>
    <col min="1" max="1" width="3" style="10" customWidth="1"/>
    <col min="2" max="2" width="27.5703125" style="10" customWidth="1"/>
    <col min="3" max="3" width="19.42578125" style="10" customWidth="1"/>
    <col min="4" max="4" width="4.28515625" style="10" customWidth="1"/>
    <col min="5" max="5" width="12.85546875" style="10" bestFit="1" customWidth="1"/>
    <col min="6" max="6" width="5.28515625" style="10" customWidth="1"/>
    <col min="7" max="7" width="9.28515625" style="10" customWidth="1"/>
    <col min="8" max="8" width="18.5703125" style="26" customWidth="1"/>
    <col min="9" max="9" width="14.140625" style="10" bestFit="1" customWidth="1"/>
    <col min="10" max="10" width="14.85546875" style="10" bestFit="1" customWidth="1"/>
    <col min="11" max="11" width="26.140625" style="10" customWidth="1"/>
    <col min="12" max="13" width="9.140625" style="10"/>
    <col min="14" max="14" width="4.5703125" style="10" customWidth="1"/>
    <col min="15" max="16384" width="9.140625" style="10"/>
  </cols>
  <sheetData>
    <row r="1" spans="1:11" x14ac:dyDescent="0.25">
      <c r="B1"/>
      <c r="C1"/>
      <c r="D1"/>
      <c r="E1"/>
      <c r="F1"/>
      <c r="G1"/>
      <c r="H1"/>
      <c r="I1"/>
      <c r="J1"/>
      <c r="K1"/>
    </row>
    <row r="2" spans="1:11" ht="15.75" thickBot="1" x14ac:dyDescent="0.3">
      <c r="B2"/>
      <c r="C2"/>
      <c r="D2"/>
      <c r="E2"/>
      <c r="F2"/>
      <c r="G2"/>
      <c r="H2"/>
      <c r="I2"/>
      <c r="J2"/>
      <c r="K2"/>
    </row>
    <row r="3" spans="1:11" ht="15" customHeight="1" x14ac:dyDescent="0.25">
      <c r="A3" s="88"/>
      <c r="B3" s="80" t="s">
        <v>0</v>
      </c>
      <c r="C3" s="81"/>
      <c r="D3" s="80" t="s">
        <v>15</v>
      </c>
      <c r="E3" s="94"/>
      <c r="F3" s="94"/>
      <c r="G3" s="95"/>
      <c r="H3" s="89" t="s">
        <v>16</v>
      </c>
      <c r="I3" s="78" t="s">
        <v>1</v>
      </c>
      <c r="J3" s="78" t="s">
        <v>2</v>
      </c>
      <c r="K3" s="78" t="s">
        <v>3</v>
      </c>
    </row>
    <row r="4" spans="1:11" ht="18" customHeight="1" x14ac:dyDescent="0.25">
      <c r="A4" s="88"/>
      <c r="B4" s="82"/>
      <c r="C4" s="83"/>
      <c r="D4" s="96"/>
      <c r="E4" s="97"/>
      <c r="F4" s="97"/>
      <c r="G4" s="98"/>
      <c r="H4" s="90"/>
      <c r="I4" s="79"/>
      <c r="J4" s="79"/>
      <c r="K4" s="79"/>
    </row>
    <row r="5" spans="1:11" ht="15.75" thickBot="1" x14ac:dyDescent="0.3">
      <c r="A5" s="88"/>
      <c r="B5" s="84"/>
      <c r="C5" s="85"/>
      <c r="D5" s="99"/>
      <c r="E5" s="100"/>
      <c r="F5" s="100"/>
      <c r="G5" s="101"/>
      <c r="H5" s="90"/>
      <c r="I5" s="79"/>
      <c r="J5" s="79"/>
      <c r="K5" s="79"/>
    </row>
    <row r="6" spans="1:11" ht="30" customHeight="1" thickBot="1" x14ac:dyDescent="0.3">
      <c r="B6" s="55" t="s">
        <v>4</v>
      </c>
      <c r="C6" s="17" t="s">
        <v>17</v>
      </c>
      <c r="D6" s="57">
        <v>100001</v>
      </c>
      <c r="E6" s="93"/>
      <c r="F6" s="91" t="s">
        <v>5</v>
      </c>
      <c r="G6" s="92"/>
      <c r="H6" s="42"/>
      <c r="I6" s="35">
        <f>H6*D6</f>
        <v>0</v>
      </c>
      <c r="J6" s="35">
        <f>I6*1.23</f>
        <v>0</v>
      </c>
      <c r="K6" s="36"/>
    </row>
    <row r="7" spans="1:11" ht="30" customHeight="1" thickBot="1" x14ac:dyDescent="0.3">
      <c r="B7" s="56"/>
      <c r="C7" s="11" t="s">
        <v>18</v>
      </c>
      <c r="D7" s="53">
        <v>203033</v>
      </c>
      <c r="E7" s="54"/>
      <c r="F7" s="71" t="s">
        <v>5</v>
      </c>
      <c r="G7" s="72"/>
      <c r="H7" s="42"/>
      <c r="I7" s="4">
        <f>H7*D7</f>
        <v>0</v>
      </c>
      <c r="J7" s="4">
        <f>I7*1.23</f>
        <v>0</v>
      </c>
      <c r="K7" s="19"/>
    </row>
    <row r="8" spans="1:11" ht="15.75" thickBot="1" x14ac:dyDescent="0.3">
      <c r="B8" s="59" t="s">
        <v>6</v>
      </c>
      <c r="C8" s="60"/>
      <c r="D8" s="14">
        <f>C25</f>
        <v>34</v>
      </c>
      <c r="E8" s="27" t="s">
        <v>28</v>
      </c>
      <c r="F8" s="34">
        <f>C24</f>
        <v>12</v>
      </c>
      <c r="G8" s="27" t="s">
        <v>29</v>
      </c>
      <c r="H8" s="43"/>
      <c r="I8" s="5">
        <f>H8*C24*C25</f>
        <v>0</v>
      </c>
      <c r="J8" s="5">
        <f>I8*1.23</f>
        <v>0</v>
      </c>
      <c r="K8" s="3"/>
    </row>
    <row r="9" spans="1:11" ht="24.75" thickBot="1" x14ac:dyDescent="0.3">
      <c r="B9" s="12" t="s">
        <v>7</v>
      </c>
      <c r="C9" s="12" t="s">
        <v>8</v>
      </c>
      <c r="D9" s="69">
        <f>(D6+D7)</f>
        <v>303034</v>
      </c>
      <c r="E9" s="70"/>
      <c r="F9" s="61" t="s">
        <v>5</v>
      </c>
      <c r="G9" s="63"/>
      <c r="H9" s="6"/>
      <c r="I9" s="7">
        <f>I8+I7+I6</f>
        <v>0</v>
      </c>
      <c r="J9" s="7">
        <f>J8+J7+J6</f>
        <v>0</v>
      </c>
      <c r="K9" s="19"/>
    </row>
    <row r="10" spans="1:11" ht="15.75" thickBot="1" x14ac:dyDescent="0.3">
      <c r="B10" s="61"/>
      <c r="C10" s="62"/>
      <c r="D10" s="62"/>
      <c r="E10" s="62"/>
      <c r="F10" s="62"/>
      <c r="G10" s="62"/>
      <c r="H10" s="62"/>
      <c r="I10" s="62"/>
      <c r="J10" s="63"/>
      <c r="K10" s="19"/>
    </row>
    <row r="11" spans="1:11" ht="15.75" thickBot="1" x14ac:dyDescent="0.3">
      <c r="B11" s="64" t="s">
        <v>9</v>
      </c>
      <c r="C11" s="65"/>
      <c r="D11" s="65"/>
      <c r="E11" s="65"/>
      <c r="F11" s="65"/>
      <c r="G11" s="65"/>
      <c r="H11" s="65"/>
      <c r="I11" s="65"/>
      <c r="J11" s="66"/>
      <c r="K11" s="28"/>
    </row>
    <row r="12" spans="1:11" ht="30" customHeight="1" thickBot="1" x14ac:dyDescent="0.3">
      <c r="B12" s="57" t="s">
        <v>19</v>
      </c>
      <c r="C12" s="58"/>
      <c r="D12" s="86">
        <f>D6</f>
        <v>100001</v>
      </c>
      <c r="E12" s="87"/>
      <c r="F12" s="71" t="s">
        <v>5</v>
      </c>
      <c r="G12" s="72"/>
      <c r="H12" s="44"/>
      <c r="I12" s="8">
        <f>H12*D12</f>
        <v>0</v>
      </c>
      <c r="J12" s="18">
        <f>I12*1.23</f>
        <v>0</v>
      </c>
      <c r="K12" s="2"/>
    </row>
    <row r="13" spans="1:11" ht="30" customHeight="1" thickBot="1" x14ac:dyDescent="0.3">
      <c r="B13" s="57" t="s">
        <v>20</v>
      </c>
      <c r="C13" s="58"/>
      <c r="D13" s="86">
        <f>D7</f>
        <v>203033</v>
      </c>
      <c r="E13" s="87"/>
      <c r="F13" s="71" t="s">
        <v>5</v>
      </c>
      <c r="G13" s="72"/>
      <c r="H13" s="45"/>
      <c r="I13" s="9">
        <f>H13*D13</f>
        <v>0</v>
      </c>
      <c r="J13" s="18">
        <f>I13*1.23</f>
        <v>0</v>
      </c>
      <c r="K13" s="3"/>
    </row>
    <row r="14" spans="1:11" ht="24" customHeight="1" thickBot="1" x14ac:dyDescent="0.3">
      <c r="B14" s="53" t="s">
        <v>10</v>
      </c>
      <c r="C14" s="54"/>
      <c r="D14" s="69">
        <f>(D12+D13)</f>
        <v>303034</v>
      </c>
      <c r="E14" s="70"/>
      <c r="F14" s="71" t="s">
        <v>5</v>
      </c>
      <c r="G14" s="72"/>
      <c r="H14" s="43"/>
      <c r="I14" s="5">
        <f>H14*D14</f>
        <v>0</v>
      </c>
      <c r="J14" s="9">
        <f t="shared" ref="J14:J20" si="0">I14*1.23</f>
        <v>0</v>
      </c>
      <c r="K14" s="3"/>
    </row>
    <row r="15" spans="1:11" ht="24" customHeight="1" thickBot="1" x14ac:dyDescent="0.3">
      <c r="B15" s="53" t="s">
        <v>23</v>
      </c>
      <c r="C15" s="54"/>
      <c r="D15" s="69">
        <f>D14</f>
        <v>303034</v>
      </c>
      <c r="E15" s="70"/>
      <c r="F15" s="71" t="s">
        <v>5</v>
      </c>
      <c r="G15" s="72"/>
      <c r="H15" s="46"/>
      <c r="I15" s="4">
        <f>H15*D15</f>
        <v>0</v>
      </c>
      <c r="J15" s="9">
        <f t="shared" si="0"/>
        <v>0</v>
      </c>
      <c r="K15" s="19"/>
    </row>
    <row r="16" spans="1:11" ht="24" customHeight="1" thickBot="1" x14ac:dyDescent="0.3">
      <c r="B16" s="53" t="s">
        <v>31</v>
      </c>
      <c r="C16" s="54"/>
      <c r="D16" s="69">
        <f>D9</f>
        <v>303034</v>
      </c>
      <c r="E16" s="70"/>
      <c r="F16" s="71" t="s">
        <v>5</v>
      </c>
      <c r="G16" s="72"/>
      <c r="H16" s="46"/>
      <c r="I16" s="4">
        <f>H16*D16</f>
        <v>0</v>
      </c>
      <c r="J16" s="9">
        <f t="shared" si="0"/>
        <v>0</v>
      </c>
      <c r="K16" s="19"/>
    </row>
    <row r="17" spans="2:13" ht="27" customHeight="1" thickBot="1" x14ac:dyDescent="0.3">
      <c r="B17" s="53" t="s">
        <v>21</v>
      </c>
      <c r="C17" s="54"/>
      <c r="D17" s="33">
        <f>C25</f>
        <v>34</v>
      </c>
      <c r="E17" s="20" t="s">
        <v>28</v>
      </c>
      <c r="F17" s="12">
        <f>C24</f>
        <v>12</v>
      </c>
      <c r="G17" s="20" t="s">
        <v>29</v>
      </c>
      <c r="H17" s="46"/>
      <c r="I17" s="4">
        <f>H17*C23*C24</f>
        <v>0</v>
      </c>
      <c r="J17" s="9">
        <f t="shared" si="0"/>
        <v>0</v>
      </c>
      <c r="K17" s="19"/>
    </row>
    <row r="18" spans="2:13" ht="15.75" thickBot="1" x14ac:dyDescent="0.3">
      <c r="B18" s="53" t="s">
        <v>22</v>
      </c>
      <c r="C18" s="54"/>
      <c r="D18" s="33">
        <f>C25</f>
        <v>34</v>
      </c>
      <c r="E18" s="20" t="s">
        <v>28</v>
      </c>
      <c r="F18" s="12">
        <f>C24</f>
        <v>12</v>
      </c>
      <c r="G18" s="20" t="s">
        <v>29</v>
      </c>
      <c r="H18" s="46"/>
      <c r="I18" s="4">
        <f>H18*C23*C24</f>
        <v>0</v>
      </c>
      <c r="J18" s="9">
        <f t="shared" si="0"/>
        <v>0</v>
      </c>
      <c r="K18" s="19"/>
    </row>
    <row r="19" spans="2:13" ht="36" customHeight="1" thickBot="1" x14ac:dyDescent="0.3">
      <c r="B19" s="53" t="s">
        <v>11</v>
      </c>
      <c r="C19" s="54"/>
      <c r="D19" s="33">
        <f>C25</f>
        <v>34</v>
      </c>
      <c r="E19" s="20" t="s">
        <v>28</v>
      </c>
      <c r="F19" s="12">
        <f>C24</f>
        <v>12</v>
      </c>
      <c r="G19" s="20" t="s">
        <v>29</v>
      </c>
      <c r="H19" s="46"/>
      <c r="I19" s="4">
        <f>H19*C24*C25</f>
        <v>0</v>
      </c>
      <c r="J19" s="9">
        <f t="shared" si="0"/>
        <v>0</v>
      </c>
      <c r="K19" s="19"/>
    </row>
    <row r="20" spans="2:13" ht="36" customHeight="1" thickBot="1" x14ac:dyDescent="0.3">
      <c r="B20" s="53" t="s">
        <v>33</v>
      </c>
      <c r="C20" s="73"/>
      <c r="D20" s="74">
        <f>D9*0.75</f>
        <v>227275.5</v>
      </c>
      <c r="E20" s="75"/>
      <c r="F20" s="76" t="s">
        <v>5</v>
      </c>
      <c r="G20" s="77"/>
      <c r="H20" s="47"/>
      <c r="I20" s="4">
        <f>D20*H20</f>
        <v>0</v>
      </c>
      <c r="J20" s="9">
        <f t="shared" si="0"/>
        <v>0</v>
      </c>
      <c r="K20" s="19"/>
    </row>
    <row r="21" spans="2:13" ht="15.75" thickBot="1" x14ac:dyDescent="0.3">
      <c r="B21" s="55" t="s">
        <v>12</v>
      </c>
      <c r="C21" s="67"/>
      <c r="D21" s="67"/>
      <c r="E21" s="67"/>
      <c r="F21" s="67"/>
      <c r="G21" s="67"/>
      <c r="H21" s="68"/>
      <c r="I21" s="7">
        <f>SUM(I12:I20)</f>
        <v>0</v>
      </c>
      <c r="J21" s="7">
        <f>SUM(J12:J20)</f>
        <v>0</v>
      </c>
      <c r="K21" s="19"/>
    </row>
    <row r="22" spans="2:13" ht="24" customHeight="1" thickBot="1" x14ac:dyDescent="0.3">
      <c r="B22" s="50" t="s">
        <v>13</v>
      </c>
      <c r="C22" s="51"/>
      <c r="D22" s="51"/>
      <c r="E22" s="51"/>
      <c r="F22" s="51"/>
      <c r="G22" s="51"/>
      <c r="H22" s="52"/>
      <c r="I22" s="37">
        <f>I21+I9</f>
        <v>0</v>
      </c>
      <c r="J22" s="15">
        <f>J21+J9</f>
        <v>0</v>
      </c>
      <c r="K22" s="16"/>
    </row>
    <row r="23" spans="2:13" x14ac:dyDescent="0.25">
      <c r="B23" s="38" t="s">
        <v>26</v>
      </c>
      <c r="C23" s="41">
        <v>361.2</v>
      </c>
      <c r="D23" s="39"/>
      <c r="E23" s="40" t="s">
        <v>30</v>
      </c>
      <c r="F23" s="23"/>
      <c r="G23"/>
      <c r="H23"/>
      <c r="I23"/>
      <c r="J23"/>
      <c r="K23"/>
      <c r="L23"/>
      <c r="M23"/>
    </row>
    <row r="24" spans="2:13" x14ac:dyDescent="0.25">
      <c r="B24" s="29" t="s">
        <v>14</v>
      </c>
      <c r="C24" s="13">
        <v>12</v>
      </c>
      <c r="D24" s="21"/>
      <c r="E24" s="24" t="s">
        <v>24</v>
      </c>
      <c r="F24" s="23"/>
      <c r="G24"/>
      <c r="H24"/>
      <c r="I24"/>
      <c r="J24"/>
      <c r="K24"/>
      <c r="L24"/>
      <c r="M24"/>
    </row>
    <row r="25" spans="2:13" ht="15.75" thickBot="1" x14ac:dyDescent="0.3">
      <c r="B25" s="30" t="s">
        <v>27</v>
      </c>
      <c r="C25" s="14">
        <v>34</v>
      </c>
      <c r="D25" s="22"/>
      <c r="E25" s="25" t="s">
        <v>25</v>
      </c>
      <c r="F25" s="23"/>
      <c r="G25"/>
      <c r="H25"/>
      <c r="I25"/>
      <c r="J25"/>
      <c r="K25"/>
      <c r="L25"/>
      <c r="M25"/>
    </row>
    <row r="26" spans="2:13" x14ac:dyDescent="0.25">
      <c r="B26" s="48"/>
      <c r="C26" s="23"/>
      <c r="D26" s="23"/>
      <c r="E26" s="23"/>
      <c r="F26" s="23"/>
      <c r="G26"/>
      <c r="H26"/>
      <c r="I26"/>
      <c r="J26"/>
      <c r="K26"/>
      <c r="L26"/>
      <c r="M26"/>
    </row>
    <row r="27" spans="2:13" x14ac:dyDescent="0.25">
      <c r="B27" s="49" t="s">
        <v>34</v>
      </c>
      <c r="H27"/>
      <c r="I27"/>
      <c r="J27"/>
      <c r="K27"/>
    </row>
    <row r="28" spans="2:13" x14ac:dyDescent="0.25">
      <c r="B28" s="49" t="s">
        <v>32</v>
      </c>
    </row>
    <row r="29" spans="2:13" x14ac:dyDescent="0.25">
      <c r="B29" s="31"/>
    </row>
    <row r="30" spans="2:13" x14ac:dyDescent="0.25">
      <c r="B30" s="31"/>
    </row>
    <row r="31" spans="2:13" x14ac:dyDescent="0.25">
      <c r="B31" s="1"/>
    </row>
    <row r="32" spans="2:13" x14ac:dyDescent="0.25">
      <c r="B32" s="1"/>
    </row>
    <row r="33" spans="2:16" x14ac:dyDescent="0.25">
      <c r="B33" s="32"/>
    </row>
    <row r="34" spans="2:16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</sheetData>
  <mergeCells count="40">
    <mergeCell ref="B17:C17"/>
    <mergeCell ref="B18:C18"/>
    <mergeCell ref="B19:C19"/>
    <mergeCell ref="A3:A5"/>
    <mergeCell ref="H3:H5"/>
    <mergeCell ref="D14:E14"/>
    <mergeCell ref="F6:G6"/>
    <mergeCell ref="F7:G7"/>
    <mergeCell ref="F9:G9"/>
    <mergeCell ref="F12:G12"/>
    <mergeCell ref="F13:G13"/>
    <mergeCell ref="F14:G14"/>
    <mergeCell ref="D6:E6"/>
    <mergeCell ref="D7:E7"/>
    <mergeCell ref="D9:E9"/>
    <mergeCell ref="D3:G5"/>
    <mergeCell ref="J3:J5"/>
    <mergeCell ref="K3:K5"/>
    <mergeCell ref="B3:C5"/>
    <mergeCell ref="D15:E15"/>
    <mergeCell ref="F15:G15"/>
    <mergeCell ref="I3:I5"/>
    <mergeCell ref="D13:E13"/>
    <mergeCell ref="D12:E12"/>
    <mergeCell ref="B22:H22"/>
    <mergeCell ref="B15:C15"/>
    <mergeCell ref="B14:C14"/>
    <mergeCell ref="B6:B7"/>
    <mergeCell ref="B13:C13"/>
    <mergeCell ref="B8:C8"/>
    <mergeCell ref="B10:J10"/>
    <mergeCell ref="B11:J11"/>
    <mergeCell ref="B12:C12"/>
    <mergeCell ref="B21:H21"/>
    <mergeCell ref="B16:C16"/>
    <mergeCell ref="D16:E16"/>
    <mergeCell ref="F16:G16"/>
    <mergeCell ref="B20:C20"/>
    <mergeCell ref="D20:E20"/>
    <mergeCell ref="F20:G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 xml:space="preserve">&amp;L&amp;"Times New Roman,Pogrubiona"&amp;10GMINA BIELSK
GRUPA TARYFOWA C12a&amp;C&amp;"Times New Roman,Pogrubiona"&amp;10FORMULARZ CENOWY&amp;R&amp;"Times New Roman,Pogrubiona"&amp;10ZAŁĄCZNIK nr 1.3 do SWZ
</oddHeader>
    <oddFooter>&amp;C...............................................................................
&amp;"Times New Roman,Pogrubiona"&amp;10(Imię i Nazwisko) &amp;"Times New Roman,Normalny"
&amp;"Times New Roman,Kursywa"podpis osoby (osób) upoważnionej (nych)
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CC6FD-6BAE-4C2C-BC8A-FFE6AD5F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F1692-20BD-4B04-931C-24C0C93DB54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7041a50b-7d7f-4b12-a622-d747cae9af99"/>
    <ds:schemaRef ds:uri="http://purl.org/dc/elements/1.1/"/>
    <ds:schemaRef ds:uri="2d577696-1229-452a-9b19-cd8e3eef1f68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WAN-PRZ</cp:lastModifiedBy>
  <cp:lastPrinted>2022-10-14T16:27:51Z</cp:lastPrinted>
  <dcterms:created xsi:type="dcterms:W3CDTF">2011-04-01T08:17:29Z</dcterms:created>
  <dcterms:modified xsi:type="dcterms:W3CDTF">2022-10-17T08:53:04Z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