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-PRZ\Desktop\PRZETARGI2\2022\13_ENERGIA_2023\PRZETARG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Arkusz1!$A$4:$N$28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 l="1"/>
  <c r="D19" i="1"/>
  <c r="D18" i="1"/>
  <c r="I19" i="1"/>
  <c r="I18" i="1"/>
  <c r="I9" i="1"/>
  <c r="I8" i="1"/>
  <c r="I7" i="1"/>
  <c r="D10" i="1" l="1"/>
  <c r="I21" i="1" s="1"/>
  <c r="J21" i="1" s="1"/>
  <c r="D14" i="1"/>
  <c r="D13" i="1"/>
  <c r="F20" i="1"/>
  <c r="F19" i="1"/>
  <c r="F18" i="1"/>
  <c r="F9" i="1"/>
  <c r="I20" i="1"/>
  <c r="D15" i="1" l="1"/>
  <c r="J8" i="1"/>
  <c r="J7" i="1"/>
  <c r="J9" i="1"/>
  <c r="D17" i="1" l="1"/>
  <c r="I17" i="1" s="1"/>
  <c r="J17" i="1" s="1"/>
  <c r="D16" i="1"/>
  <c r="I16" i="1" s="1"/>
  <c r="J16" i="1" s="1"/>
  <c r="J10" i="1"/>
  <c r="I10" i="1"/>
  <c r="I14" i="1"/>
  <c r="J14" i="1" s="1"/>
  <c r="J20" i="1" l="1"/>
  <c r="J19" i="1"/>
  <c r="J18" i="1"/>
  <c r="I15" i="1"/>
  <c r="J15" i="1" s="1"/>
  <c r="I13" i="1"/>
  <c r="J13" i="1" l="1"/>
  <c r="J22" i="1" s="1"/>
  <c r="J23" i="1" s="1"/>
  <c r="I22" i="1"/>
  <c r="I23" i="1" s="1"/>
</calcChain>
</file>

<file path=xl/sharedStrings.xml><?xml version="1.0" encoding="utf-8"?>
<sst xmlns="http://schemas.openxmlformats.org/spreadsheetml/2006/main" count="52" uniqueCount="38">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</sst>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4" borderId="28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tabSelected="1" view="pageLayout" zoomScaleNormal="90" workbookViewId="0">
      <selection activeCell="B22" sqref="B22:H22"/>
    </sheetView>
  </sheetViews>
  <sheetFormatPr defaultColWidth="9.140625" defaultRowHeight="15" x14ac:dyDescent="0.2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6.140625" style="29" customWidth="1"/>
    <col min="9" max="9" width="14.14062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2" spans="1:11" ht="19.5" customHeight="1" x14ac:dyDescent="0.25"/>
    <row r="3" spans="1:11" ht="23.25" customHeight="1" thickBot="1" x14ac:dyDescent="0.3"/>
    <row r="4" spans="1:11" ht="15" customHeight="1" x14ac:dyDescent="0.25">
      <c r="A4" s="54"/>
      <c r="B4" s="59" t="s">
        <v>0</v>
      </c>
      <c r="C4" s="94"/>
      <c r="D4" s="59" t="s">
        <v>19</v>
      </c>
      <c r="E4" s="60"/>
      <c r="F4" s="60"/>
      <c r="G4" s="61"/>
      <c r="H4" s="55" t="s">
        <v>20</v>
      </c>
      <c r="I4" s="57" t="s">
        <v>1</v>
      </c>
      <c r="J4" s="57" t="s">
        <v>2</v>
      </c>
      <c r="K4" s="57" t="s">
        <v>3</v>
      </c>
    </row>
    <row r="5" spans="1:11" ht="18" customHeight="1" x14ac:dyDescent="0.25">
      <c r="A5" s="54"/>
      <c r="B5" s="95"/>
      <c r="C5" s="96"/>
      <c r="D5" s="62"/>
      <c r="E5" s="63"/>
      <c r="F5" s="63"/>
      <c r="G5" s="64"/>
      <c r="H5" s="56"/>
      <c r="I5" s="58"/>
      <c r="J5" s="58"/>
      <c r="K5" s="58"/>
    </row>
    <row r="6" spans="1:11" ht="3" customHeight="1" thickBot="1" x14ac:dyDescent="0.3">
      <c r="A6" s="54"/>
      <c r="B6" s="97"/>
      <c r="C6" s="98"/>
      <c r="D6" s="65"/>
      <c r="E6" s="66"/>
      <c r="F6" s="66"/>
      <c r="G6" s="67"/>
      <c r="H6" s="56"/>
      <c r="I6" s="58"/>
      <c r="J6" s="58"/>
      <c r="K6" s="58"/>
    </row>
    <row r="7" spans="1:11" ht="30" customHeight="1" thickBot="1" x14ac:dyDescent="0.3">
      <c r="B7" s="84" t="s">
        <v>4</v>
      </c>
      <c r="C7" s="19" t="s">
        <v>21</v>
      </c>
      <c r="D7" s="76">
        <v>173674</v>
      </c>
      <c r="E7" s="77"/>
      <c r="F7" s="70" t="s">
        <v>5</v>
      </c>
      <c r="G7" s="71"/>
      <c r="H7" s="43"/>
      <c r="I7" s="39">
        <f>H7*D7</f>
        <v>0</v>
      </c>
      <c r="J7" s="39">
        <f>I7*1.23</f>
        <v>0</v>
      </c>
      <c r="K7" s="40"/>
    </row>
    <row r="8" spans="1:11" ht="30" customHeight="1" thickBot="1" x14ac:dyDescent="0.3">
      <c r="B8" s="85"/>
      <c r="C8" s="12" t="s">
        <v>22</v>
      </c>
      <c r="D8" s="78">
        <v>260511</v>
      </c>
      <c r="E8" s="79"/>
      <c r="F8" s="72" t="s">
        <v>5</v>
      </c>
      <c r="G8" s="73"/>
      <c r="H8" s="43"/>
      <c r="I8" s="5">
        <f>H8*D8</f>
        <v>0</v>
      </c>
      <c r="J8" s="5">
        <f>I8*1.23</f>
        <v>0</v>
      </c>
      <c r="K8" s="21"/>
    </row>
    <row r="9" spans="1:11" ht="21" customHeight="1" thickBot="1" x14ac:dyDescent="0.3">
      <c r="B9" s="87" t="s">
        <v>6</v>
      </c>
      <c r="C9" s="88"/>
      <c r="D9" s="37">
        <v>82</v>
      </c>
      <c r="E9" s="30" t="s">
        <v>32</v>
      </c>
      <c r="F9" s="38">
        <f>C25</f>
        <v>12</v>
      </c>
      <c r="G9" s="30" t="s">
        <v>33</v>
      </c>
      <c r="H9" s="44"/>
      <c r="I9" s="6">
        <f>H9*C25*C26</f>
        <v>0</v>
      </c>
      <c r="J9" s="6">
        <f>I9*1.23</f>
        <v>0</v>
      </c>
      <c r="K9" s="3"/>
    </row>
    <row r="10" spans="1:11" ht="24.75" customHeight="1" thickBot="1" x14ac:dyDescent="0.3">
      <c r="B10" s="13" t="s">
        <v>7</v>
      </c>
      <c r="C10" s="13" t="s">
        <v>8</v>
      </c>
      <c r="D10" s="68">
        <f>(D7+D8)</f>
        <v>434185</v>
      </c>
      <c r="E10" s="69"/>
      <c r="F10" s="74" t="s">
        <v>5</v>
      </c>
      <c r="G10" s="75"/>
      <c r="H10" s="7"/>
      <c r="I10" s="8">
        <f>I9+I8+I7</f>
        <v>0</v>
      </c>
      <c r="J10" s="8">
        <f>J9+J8+J7</f>
        <v>0</v>
      </c>
      <c r="K10" s="21"/>
    </row>
    <row r="11" spans="1:11" ht="23.25" customHeight="1" thickBot="1" x14ac:dyDescent="0.3">
      <c r="B11" s="74"/>
      <c r="C11" s="89"/>
      <c r="D11" s="89"/>
      <c r="E11" s="89"/>
      <c r="F11" s="89"/>
      <c r="G11" s="89"/>
      <c r="H11" s="89"/>
      <c r="I11" s="89"/>
      <c r="J11" s="75"/>
      <c r="K11" s="21"/>
    </row>
    <row r="12" spans="1:11" ht="30" customHeight="1" thickBot="1" x14ac:dyDescent="0.3">
      <c r="B12" s="90" t="s">
        <v>9</v>
      </c>
      <c r="C12" s="91"/>
      <c r="D12" s="91"/>
      <c r="E12" s="91"/>
      <c r="F12" s="91"/>
      <c r="G12" s="91"/>
      <c r="H12" s="91"/>
      <c r="I12" s="91"/>
      <c r="J12" s="92"/>
      <c r="K12" s="31"/>
    </row>
    <row r="13" spans="1:11" ht="30" customHeight="1" thickBot="1" x14ac:dyDescent="0.3">
      <c r="B13" s="76" t="s">
        <v>23</v>
      </c>
      <c r="C13" s="86"/>
      <c r="D13" s="99">
        <f>D7</f>
        <v>173674</v>
      </c>
      <c r="E13" s="100"/>
      <c r="F13" s="72" t="s">
        <v>5</v>
      </c>
      <c r="G13" s="73"/>
      <c r="H13" s="45"/>
      <c r="I13" s="9">
        <f>H13*D13</f>
        <v>0</v>
      </c>
      <c r="J13" s="20">
        <f>I13*1.23</f>
        <v>0</v>
      </c>
      <c r="K13" s="2"/>
    </row>
    <row r="14" spans="1:11" ht="22.5" customHeight="1" thickBot="1" x14ac:dyDescent="0.3">
      <c r="B14" s="76" t="s">
        <v>24</v>
      </c>
      <c r="C14" s="86"/>
      <c r="D14" s="99">
        <f>D8</f>
        <v>260511</v>
      </c>
      <c r="E14" s="100"/>
      <c r="F14" s="72" t="s">
        <v>5</v>
      </c>
      <c r="G14" s="73"/>
      <c r="H14" s="46"/>
      <c r="I14" s="10">
        <f>H14*D14</f>
        <v>0</v>
      </c>
      <c r="J14" s="20">
        <f>I14*1.23</f>
        <v>0</v>
      </c>
      <c r="K14" s="3"/>
    </row>
    <row r="15" spans="1:11" ht="24" customHeight="1" thickBot="1" x14ac:dyDescent="0.3">
      <c r="B15" s="78" t="s">
        <v>10</v>
      </c>
      <c r="C15" s="79"/>
      <c r="D15" s="68">
        <f>(D13+D14)</f>
        <v>434185</v>
      </c>
      <c r="E15" s="69"/>
      <c r="F15" s="72" t="s">
        <v>5</v>
      </c>
      <c r="G15" s="73"/>
      <c r="H15" s="47"/>
      <c r="I15" s="6">
        <f>H15*D15</f>
        <v>0</v>
      </c>
      <c r="J15" s="10">
        <f t="shared" ref="J15:J21" si="0">I15*1.23</f>
        <v>0</v>
      </c>
      <c r="K15" s="3"/>
    </row>
    <row r="16" spans="1:11" ht="30.75" customHeight="1" thickBot="1" x14ac:dyDescent="0.3">
      <c r="B16" s="78" t="s">
        <v>35</v>
      </c>
      <c r="C16" s="79"/>
      <c r="D16" s="68">
        <f>D15</f>
        <v>434185</v>
      </c>
      <c r="E16" s="69"/>
      <c r="F16" s="72" t="s">
        <v>5</v>
      </c>
      <c r="G16" s="73"/>
      <c r="H16" s="48"/>
      <c r="I16" s="6">
        <f>H16*D16</f>
        <v>0</v>
      </c>
      <c r="J16" s="10">
        <f t="shared" si="0"/>
        <v>0</v>
      </c>
      <c r="K16" s="21"/>
    </row>
    <row r="17" spans="2:18" ht="18.75" customHeight="1" thickBot="1" x14ac:dyDescent="0.3">
      <c r="B17" s="78" t="s">
        <v>27</v>
      </c>
      <c r="C17" s="79"/>
      <c r="D17" s="68">
        <f>D15</f>
        <v>434185</v>
      </c>
      <c r="E17" s="69"/>
      <c r="F17" s="72" t="s">
        <v>5</v>
      </c>
      <c r="G17" s="73"/>
      <c r="H17" s="48"/>
      <c r="I17" s="5">
        <f>H17*D17</f>
        <v>0</v>
      </c>
      <c r="J17" s="10">
        <f t="shared" si="0"/>
        <v>0</v>
      </c>
      <c r="K17" s="21"/>
    </row>
    <row r="18" spans="2:18" ht="33.75" customHeight="1" thickBot="1" x14ac:dyDescent="0.3">
      <c r="B18" s="78" t="s">
        <v>25</v>
      </c>
      <c r="C18" s="79"/>
      <c r="D18" s="37">
        <f>D9</f>
        <v>82</v>
      </c>
      <c r="E18" s="22" t="s">
        <v>32</v>
      </c>
      <c r="F18" s="13">
        <f>C25</f>
        <v>12</v>
      </c>
      <c r="G18" s="22" t="s">
        <v>33</v>
      </c>
      <c r="H18" s="48"/>
      <c r="I18" s="5">
        <f>H18*C24*C25</f>
        <v>0</v>
      </c>
      <c r="J18" s="10">
        <f t="shared" si="0"/>
        <v>0</v>
      </c>
      <c r="K18" s="21"/>
    </row>
    <row r="19" spans="2:18" ht="26.25" customHeight="1" thickBot="1" x14ac:dyDescent="0.3">
      <c r="B19" s="78" t="s">
        <v>26</v>
      </c>
      <c r="C19" s="79"/>
      <c r="D19" s="37">
        <f>D9</f>
        <v>82</v>
      </c>
      <c r="E19" s="22" t="s">
        <v>32</v>
      </c>
      <c r="F19" s="13">
        <f>C25</f>
        <v>12</v>
      </c>
      <c r="G19" s="22" t="s">
        <v>33</v>
      </c>
      <c r="H19" s="48"/>
      <c r="I19" s="5">
        <f>H19*C24*C25</f>
        <v>0</v>
      </c>
      <c r="J19" s="10">
        <f t="shared" si="0"/>
        <v>0</v>
      </c>
      <c r="K19" s="21"/>
    </row>
    <row r="20" spans="2:18" ht="36" customHeight="1" thickBot="1" x14ac:dyDescent="0.3">
      <c r="B20" s="78" t="s">
        <v>11</v>
      </c>
      <c r="C20" s="79"/>
      <c r="D20" s="37">
        <f>D9</f>
        <v>82</v>
      </c>
      <c r="E20" s="22" t="s">
        <v>32</v>
      </c>
      <c r="F20" s="13">
        <f>C25</f>
        <v>12</v>
      </c>
      <c r="G20" s="22" t="s">
        <v>33</v>
      </c>
      <c r="H20" s="48"/>
      <c r="I20" s="5">
        <f>H20*C25*C26</f>
        <v>0</v>
      </c>
      <c r="J20" s="10">
        <f t="shared" si="0"/>
        <v>0</v>
      </c>
      <c r="K20" s="21"/>
    </row>
    <row r="21" spans="2:18" ht="25.5" customHeight="1" thickBot="1" x14ac:dyDescent="0.3">
      <c r="B21" s="78" t="s">
        <v>37</v>
      </c>
      <c r="C21" s="93"/>
      <c r="D21" s="50">
        <f>D10*0.75</f>
        <v>325638.75</v>
      </c>
      <c r="E21" s="51"/>
      <c r="F21" s="52" t="s">
        <v>5</v>
      </c>
      <c r="G21" s="53"/>
      <c r="H21" s="49"/>
      <c r="I21" s="5">
        <f>D21*H21</f>
        <v>0</v>
      </c>
      <c r="J21" s="10">
        <f t="shared" si="0"/>
        <v>0</v>
      </c>
      <c r="K21" s="21"/>
    </row>
    <row r="22" spans="2:18" ht="31.5" customHeight="1" thickBot="1" x14ac:dyDescent="0.3">
      <c r="B22" s="90" t="s">
        <v>12</v>
      </c>
      <c r="C22" s="91"/>
      <c r="D22" s="91"/>
      <c r="E22" s="91"/>
      <c r="F22" s="91"/>
      <c r="G22" s="91"/>
      <c r="H22" s="92"/>
      <c r="I22" s="8">
        <f>SUM(I13:I21)</f>
        <v>0</v>
      </c>
      <c r="J22" s="8">
        <f>SUM(J13:J21)</f>
        <v>0</v>
      </c>
      <c r="K22" s="21"/>
    </row>
    <row r="23" spans="2:18" ht="30" customHeight="1" thickBot="1" x14ac:dyDescent="0.3">
      <c r="B23" s="80" t="s">
        <v>13</v>
      </c>
      <c r="C23" s="81"/>
      <c r="D23" s="81"/>
      <c r="E23" s="81"/>
      <c r="F23" s="81"/>
      <c r="G23" s="82"/>
      <c r="H23" s="83"/>
      <c r="I23" s="17">
        <f>I22+I10</f>
        <v>0</v>
      </c>
      <c r="J23" s="17">
        <f>J22+J10</f>
        <v>0</v>
      </c>
      <c r="K23" s="18"/>
    </row>
    <row r="24" spans="2:18" x14ac:dyDescent="0.25">
      <c r="B24" s="32" t="s">
        <v>30</v>
      </c>
      <c r="C24" s="15">
        <v>191.1</v>
      </c>
      <c r="D24" s="23"/>
      <c r="E24" s="26" t="s">
        <v>34</v>
      </c>
      <c r="F24"/>
      <c r="G24"/>
      <c r="H24"/>
      <c r="I24"/>
      <c r="J24"/>
      <c r="K24"/>
      <c r="L24"/>
      <c r="M24"/>
      <c r="N24"/>
      <c r="O24"/>
    </row>
    <row r="25" spans="2:18" x14ac:dyDescent="0.25">
      <c r="B25" s="33" t="s">
        <v>18</v>
      </c>
      <c r="C25" s="14">
        <v>12</v>
      </c>
      <c r="D25" s="24"/>
      <c r="E25" s="27" t="s">
        <v>28</v>
      </c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2:18" ht="15.75" thickBot="1" x14ac:dyDescent="0.3">
      <c r="B26" s="34" t="s">
        <v>31</v>
      </c>
      <c r="C26" s="16">
        <v>82</v>
      </c>
      <c r="D26" s="25"/>
      <c r="E26" s="28" t="s">
        <v>29</v>
      </c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2:18" x14ac:dyDescent="0.25">
      <c r="B27" s="42" t="s">
        <v>17</v>
      </c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2:18" x14ac:dyDescent="0.25">
      <c r="B28" s="41" t="s">
        <v>36</v>
      </c>
    </row>
    <row r="29" spans="2:18" x14ac:dyDescent="0.25">
      <c r="B29" s="35"/>
    </row>
    <row r="30" spans="2:18" x14ac:dyDescent="0.25">
      <c r="B30" s="35"/>
    </row>
    <row r="31" spans="2:18" x14ac:dyDescent="0.25">
      <c r="B31" s="1"/>
    </row>
    <row r="32" spans="2:18" x14ac:dyDescent="0.25">
      <c r="B32" s="1"/>
    </row>
    <row r="33" spans="2:2" x14ac:dyDescent="0.25">
      <c r="B33" s="36"/>
    </row>
    <row r="34" spans="2:2" x14ac:dyDescent="0.25">
      <c r="B34" s="4" t="s">
        <v>14</v>
      </c>
    </row>
    <row r="35" spans="2:2" x14ac:dyDescent="0.25">
      <c r="B35" s="4" t="s">
        <v>15</v>
      </c>
    </row>
    <row r="36" spans="2:2" x14ac:dyDescent="0.25">
      <c r="B36" s="4" t="s">
        <v>16</v>
      </c>
    </row>
  </sheetData>
  <mergeCells count="40">
    <mergeCell ref="J4:J6"/>
    <mergeCell ref="K4:K6"/>
    <mergeCell ref="B4:C6"/>
    <mergeCell ref="D17:E17"/>
    <mergeCell ref="F17:G17"/>
    <mergeCell ref="B16:C16"/>
    <mergeCell ref="D13:E13"/>
    <mergeCell ref="D14:E14"/>
    <mergeCell ref="B23:H23"/>
    <mergeCell ref="B17:C17"/>
    <mergeCell ref="B15:C15"/>
    <mergeCell ref="B7:B8"/>
    <mergeCell ref="B14:C14"/>
    <mergeCell ref="B9:C9"/>
    <mergeCell ref="B11:J11"/>
    <mergeCell ref="B12:J12"/>
    <mergeCell ref="B13:C13"/>
    <mergeCell ref="B18:C18"/>
    <mergeCell ref="B19:C19"/>
    <mergeCell ref="B20:C20"/>
    <mergeCell ref="B22:H22"/>
    <mergeCell ref="D16:E16"/>
    <mergeCell ref="F16:G16"/>
    <mergeCell ref="B21:C21"/>
    <mergeCell ref="D21:E21"/>
    <mergeCell ref="F21:G21"/>
    <mergeCell ref="A4:A6"/>
    <mergeCell ref="H4:H6"/>
    <mergeCell ref="I4:I6"/>
    <mergeCell ref="D4:G6"/>
    <mergeCell ref="D15:E15"/>
    <mergeCell ref="F7:G7"/>
    <mergeCell ref="F8:G8"/>
    <mergeCell ref="F10:G10"/>
    <mergeCell ref="F13:G13"/>
    <mergeCell ref="F14:G14"/>
    <mergeCell ref="F15:G15"/>
    <mergeCell ref="D7:E7"/>
    <mergeCell ref="D8:E8"/>
    <mergeCell ref="D10:E1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 xml:space="preserve">&amp;L&amp;"-,Pogrubiony"GMINA BIELSK 
Grupa taryfowa C12w&amp;CFORMULARZ CENOWY&amp;R&amp;"-,Pogrubiony"ZAŁĄCZNIK nr 1.4 do SWZ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DEACD1-A62D-4EEC-99DF-D7C058034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2B307-8F26-468E-AD17-472C8B4BFAE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2d577696-1229-452a-9b19-cd8e3eef1f68"/>
    <ds:schemaRef ds:uri="http://www.w3.org/XML/1998/namespace"/>
    <ds:schemaRef ds:uri="http://purl.org/dc/dcmitype/"/>
    <ds:schemaRef ds:uri="http://schemas.microsoft.com/office/infopath/2007/PartnerControls"/>
    <ds:schemaRef ds:uri="7041a50b-7d7f-4b12-a622-d747cae9af9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WAN-PRZ</cp:lastModifiedBy>
  <cp:lastPrinted>2022-10-12T07:35:44Z</cp:lastPrinted>
  <dcterms:created xsi:type="dcterms:W3CDTF">2011-04-01T08:17:29Z</dcterms:created>
  <dcterms:modified xsi:type="dcterms:W3CDTF">2022-10-17T08:54:33Z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