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2"/>
  </bookViews>
  <sheets>
    <sheet name="zał_nr_1" sheetId="1" r:id="rId1"/>
    <sheet name="zał_nr_2" sheetId="2" r:id="rId2"/>
    <sheet name="zał_nr_3" sheetId="3" r:id="rId3"/>
  </sheets>
  <definedNames>
    <definedName name="_xlnm.Print_Area" localSheetId="2">zał_nr_3!$A$1:$K$27</definedName>
  </definedNames>
  <calcPr calcId="152511"/>
</workbook>
</file>

<file path=xl/calcChain.xml><?xml version="1.0" encoding="utf-8"?>
<calcChain xmlns="http://schemas.openxmlformats.org/spreadsheetml/2006/main">
  <c r="H16" i="3" l="1"/>
  <c r="I16" i="3" s="1"/>
  <c r="G16" i="3"/>
  <c r="D8" i="3" l="1"/>
  <c r="E8" i="3"/>
  <c r="J19" i="3" l="1"/>
  <c r="H18" i="3"/>
  <c r="I18" i="3" s="1"/>
  <c r="G18" i="3"/>
  <c r="H17" i="3"/>
  <c r="I17" i="3" s="1"/>
  <c r="G17" i="3"/>
  <c r="H15" i="3"/>
  <c r="I15" i="3" s="1"/>
  <c r="G15" i="3"/>
  <c r="F14" i="3"/>
  <c r="F19" i="3" s="1"/>
  <c r="E14" i="3"/>
  <c r="D14" i="3"/>
  <c r="H13" i="3"/>
  <c r="I13" i="3" s="1"/>
  <c r="G13" i="3"/>
  <c r="E12" i="3"/>
  <c r="H12" i="3" s="1"/>
  <c r="I12" i="3" s="1"/>
  <c r="D12" i="3"/>
  <c r="G12" i="3" s="1"/>
  <c r="H11" i="3"/>
  <c r="I11" i="3" s="1"/>
  <c r="G11" i="3"/>
  <c r="E10" i="3"/>
  <c r="H10" i="3" s="1"/>
  <c r="I10" i="3" s="1"/>
  <c r="D10" i="3"/>
  <c r="G10" i="3" s="1"/>
  <c r="H9" i="3"/>
  <c r="I9" i="3" s="1"/>
  <c r="G9" i="3"/>
  <c r="H8" i="3"/>
  <c r="G8" i="3"/>
  <c r="D19" i="3" l="1"/>
  <c r="E19" i="3"/>
  <c r="H14" i="3"/>
  <c r="I14" i="3" s="1"/>
  <c r="I8" i="3"/>
  <c r="I19" i="3" s="1"/>
  <c r="H19" i="3"/>
  <c r="G14" i="3"/>
  <c r="G19" i="3" s="1"/>
</calcChain>
</file>

<file path=xl/sharedStrings.xml><?xml version="1.0" encoding="utf-8"?>
<sst xmlns="http://schemas.openxmlformats.org/spreadsheetml/2006/main" count="279" uniqueCount="160">
  <si>
    <t xml:space="preserve">                                             DOCHODY</t>
  </si>
  <si>
    <t>Uzasadnienie: W niniejszym załączniku dokonuje się zmian w planie budżetu gminy na 2023 rok polegających na:</t>
  </si>
  <si>
    <t>Dział</t>
  </si>
  <si>
    <t xml:space="preserve">                        obywatelom Ukrainy w związku z konfliktem zbrojnym na terytorium tego państwa (Dz. U. z 2023r., poz. 103 z późn. zm.), na finansowanie lub </t>
  </si>
  <si>
    <t xml:space="preserve">                                                                  WYDATKI</t>
  </si>
  <si>
    <t xml:space="preserve">      Uzasadnienie: W niniejszym załączniku dokonuje się zmian w planie budżetu gminy na 2023 rok polegających na:</t>
  </si>
  <si>
    <t xml:space="preserve">        wydatki bieżące  :</t>
  </si>
  <si>
    <t>Rozdział</t>
  </si>
  <si>
    <t>z tego:</t>
  </si>
  <si>
    <t>750</t>
  </si>
  <si>
    <t>Administracja publiczna</t>
  </si>
  <si>
    <t>855</t>
  </si>
  <si>
    <t>Rodzina</t>
  </si>
  <si>
    <t xml:space="preserve">                        Ukrainy w związku z konfliktem zbrojnym na terytorium tego państwa (Dz. U. z 2023r., poz. 103 z późn. zm.), z przeznaczeniem na realizację dodatkowych </t>
  </si>
  <si>
    <t xml:space="preserve">                        rozdział 80195),</t>
  </si>
  <si>
    <t xml:space="preserve">                        zadań oświatowych związanych z kształceniem, wychowaniem i opieką nad dziećmi i uczniami będącymi obywatelami Ukrainy, kwota dofinansowania </t>
  </si>
  <si>
    <t xml:space="preserve">                        nauczycieli wypłacane w związku z pomocą obywatelom Ukrainy, składki i inne pochodne od wynagrodzeń pracowników w pozostałej działalności (dział 801,</t>
  </si>
  <si>
    <t xml:space="preserve">                        zostanie przeznaczona na zakup towarów w związku z pomocą obywatelom Ukrainy, usług związanych z pomocą  obywatelom Ukrainy, wynagrodzenia </t>
  </si>
  <si>
    <t>Dochody i wydatki związane z realizacją zadań z zakresu administracji rządowej i innych zleconych odrębnymi ustawami</t>
  </si>
  <si>
    <t>Nazwa zadania</t>
  </si>
  <si>
    <t>Dotacje
ogółem przed zmianą</t>
  </si>
  <si>
    <t xml:space="preserve">Wydatki
ogółem przed zmianą
</t>
  </si>
  <si>
    <t>Zmiana</t>
  </si>
  <si>
    <t>Dotacje
ogółem po zmianie</t>
  </si>
  <si>
    <t xml:space="preserve">Wydatki
ogółem po zmianie
</t>
  </si>
  <si>
    <t>wydatki bieżące</t>
  </si>
  <si>
    <t>wydatki majątkowe</t>
  </si>
  <si>
    <t>75011</t>
  </si>
  <si>
    <t>Urzędy wojewódzkie- utrzymanie USC, Ewidencji Ludności; wynagrodzenia wraz z pochodnymi, wydatki bieżące, fundusz świadczeń socjalnych</t>
  </si>
  <si>
    <t>751</t>
  </si>
  <si>
    <t>Urzędy naczelnych organów władzy państwowej, kontroli i ochrony prawa oraz sądownictwa</t>
  </si>
  <si>
    <t>75101</t>
  </si>
  <si>
    <t xml:space="preserve">Urzędy naczelnych organów władzy państwowej, kontroli i ochrony prawa - aktualizacja stałego rejestru wyborców </t>
  </si>
  <si>
    <t>852</t>
  </si>
  <si>
    <t>Pomoc społeczna</t>
  </si>
  <si>
    <t>85228</t>
  </si>
  <si>
    <t xml:space="preserve">Usługi opiekuńcze i specjalistyczne usługi opiekuńcze- wynagrodzenia wraz z pochodnymi, wydatki bieżące </t>
  </si>
  <si>
    <t>85502</t>
  </si>
  <si>
    <t xml:space="preserve">Świadczenia rodzinne, świadczenie z funduszu alimentacyjnego oraz składki na ubezpieczenia emerytalne i rentowe z ubezpieczenia społecznego
</t>
  </si>
  <si>
    <t>85503</t>
  </si>
  <si>
    <t>Karta Dużej Rodziny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</si>
  <si>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</si>
  <si>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</si>
  <si>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Razem:</t>
  </si>
  <si>
    <t>Uzasadnienie:</t>
  </si>
  <si>
    <t>W niniejszym załączniku dokonuje się zmian w planie budżetu gminy na 2023 rok polegających na:</t>
  </si>
  <si>
    <t xml:space="preserve">     Wójta Gminy Bielsk z dnia 31 marca 2023 r.</t>
  </si>
  <si>
    <t xml:space="preserve">                        dofinansowanie zadań bieżących z przeznaczeniem na realizację dodatkowych zadań oświatowych związanych z kształceniem, </t>
  </si>
  <si>
    <t xml:space="preserve">                        wychowaniem i opieką nad dziećmi i uczniami będącymi obywatelami Ukrainy, </t>
  </si>
  <si>
    <t xml:space="preserve">     412,00 zł -  zwiększeniu dotacji na wypłatę świadczenia wychowawczego o którym mowa w ustawie o zmianie ustawy o pomocy państwa w wychowaniu dzieci oraz</t>
  </si>
  <si>
    <t xml:space="preserve">                        (dział 855, rozdział 85503).</t>
  </si>
  <si>
    <t xml:space="preserve">  1 500,00 zł - przeniesieniu środków z zakupu usług pozostałych na zakup usług remontowych w stołówkach szkolnych i przedszkolnych (dział 801, rozdział 80148), </t>
  </si>
  <si>
    <t xml:space="preserve">  9 064,00 zł - wprowadzeniu środków pochodzących z Funduszu Pomocowego utworzonego na podstawie art. 14 ustawy z dnia 12 marca 2022 roku o pomocy obywatelom </t>
  </si>
  <si>
    <t xml:space="preserve">  9 064,00 zł - wprowadzeniu środków pochodzących z Funduszu Pomocowego utworzonego na podstawie art. 14 ustawy z dnia 12 marca 2022 roku o pomocy </t>
  </si>
  <si>
    <t xml:space="preserve">     412,00 zł - zwiększeniu dotacji na wypłatę świadczenia wychowawczego o którym mowa w ustawie o zmianie ustawy o pomocy państwa w wychowaniu dzieci oraz </t>
  </si>
  <si>
    <t xml:space="preserve">     417,00 zł -  zwiększeniu dotacji z zakresu administracji rządowej na reazlizację zadań związanych z przyznawaniem Karty Dużej Rodziny z przeznaczeniem na zakup </t>
  </si>
  <si>
    <t xml:space="preserve">                         Wojewódzkiego w Warszawie z dnia 21 marca 2023r. Nr WF-I.3112.20.3.2023,</t>
  </si>
  <si>
    <t xml:space="preserve">                        niektórych innych ustaw, zgodnie z pismem Mazowieckiego Urzędu Wojewódzkiego w Warszawie z dnia 21 marca 2023r. Nr WF-I.3112.20.4.2023 (dział 855,</t>
  </si>
  <si>
    <t xml:space="preserve">                        rozdział 85502),</t>
  </si>
  <si>
    <t xml:space="preserve">Świadczenia rodzinne, świadczenie z funduszu alimentacyjnego oraz składki na ubezpieczenia emerytalne i rentowe z ubezpieczenia społecznego - wypłata świadczenia wychowawczego, koszty obsługi
</t>
  </si>
  <si>
    <t xml:space="preserve">                        i wyposażenia, zgodnie z pismem Mazowieckiego Urzędu Wojewódzkiego w Warszawie z dnia 21 marca 2023r. Nr WF-I.3112.20.3.2023 </t>
  </si>
  <si>
    <t xml:space="preserve">                        niektórych innych ustaw, zgodnie z pismem Mazowieckiego Urzędu Wojewódzkiego w Warszawie z dnia 21 marca 2023r. Nr WF-I.3112.20.4.2023</t>
  </si>
  <si>
    <t xml:space="preserve">                        (dział 855, rozdział 85502), </t>
  </si>
  <si>
    <t xml:space="preserve">      417,00 zł - zwiększeniu dotacji na realizację zadań związanych z przyznawaniem Karty Dużej Rodziny, zgodnie z pismem Mazowieckiego Urzędu  </t>
  </si>
  <si>
    <t xml:space="preserve">      412,00 zł - zwiększeniu dotacji na wypłatę świadczenia wychowawczego i kosztów obsługi, zgodnie z pismem Mazowieckiego Urzędu Wojewódzkiego w </t>
  </si>
  <si>
    <t xml:space="preserve">                         Warszawie z dnia 21 marca 2023r. Nr WF-I.3112.20.4.2023.</t>
  </si>
  <si>
    <t>Nazwa</t>
  </si>
  <si>
    <t>Plan przed zmianą</t>
  </si>
  <si>
    <t>Zmniejszenie</t>
  </si>
  <si>
    <t>Zwiększenie</t>
  </si>
  <si>
    <t>Plan po zmianach
(3+4+5)</t>
  </si>
  <si>
    <t>1</t>
  </si>
  <si>
    <t>bieżące</t>
  </si>
  <si>
    <t>758</t>
  </si>
  <si>
    <t>Różne rozliczenia</t>
  </si>
  <si>
    <t/>
  </si>
  <si>
    <t>Środki z Funduszu Pomocy na finansowanie lub dofinansowanie zadań bieżących w zakresie pomocy obywatelom Ukrainy</t>
  </si>
  <si>
    <t>Dotacja celowa otrzymana z budżetu państwa na realizację zadań bieżących z zakresu administracji rządowej oraz innych zadań zleconych gminie (związkom gmin, związkom powiatowo-gminnym) ustawami</t>
  </si>
  <si>
    <t>Dotacja celowa otrzymana z budżetu państwa na zadania bieżące z zakresu administracji rządowej zlecone
gminom (związkom gmin, związkom powiatowo-gminnym), związane z realizacją świadczenia wychowawczego
stanowiącego pomoc państwa w wychowywaniu dzieci</t>
  </si>
  <si>
    <t>bieżące razem:</t>
  </si>
  <si>
    <t>w tym z tytułu dotacji i środków na finansowanie wydatków na realizację zadań finansowanych z udziałem środków, o których mowa w art. 5 ust. 1 pkt 2 i 3</t>
  </si>
  <si>
    <t>majątkowe</t>
  </si>
  <si>
    <t>majątkowe razem:</t>
  </si>
  <si>
    <t>Ogółem:</t>
  </si>
  <si>
    <t>§
/
grupa</t>
  </si>
  <si>
    <t>Plan</t>
  </si>
  <si>
    <t>Z tego:</t>
  </si>
  <si>
    <t>Wydatki bieżące</t>
  </si>
  <si>
    <t>Wydatki 
majątkowe</t>
  </si>
  <si>
    <t>wydatki 
jednostek
budżetowych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</si>
  <si>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</si>
  <si>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</si>
  <si>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</si>
  <si>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</si>
  <si>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</si>
  <si>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</si>
  <si>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w tym:</t>
  </si>
  <si>
    <t>zakup i objęcie akcji i udziałów</t>
  </si>
  <si>
    <t>Wniesienie wkładów do spółek prawa handlowego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</si>
  <si>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</si>
  <si>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</si>
  <si>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</si>
  <si>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</si>
  <si>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</si>
  <si>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</si>
  <si>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</si>
  <si>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</si>
  <si>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</si>
  <si>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</si>
  <si>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</si>
  <si>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</si>
  <si>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</si>
  <si>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</si>
  <si>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</si>
  <si>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</si>
  <si>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</si>
  <si>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</si>
  <si>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</si>
  <si>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</si>
  <si>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</si>
  <si>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przed zmianą</t>
  </si>
  <si>
    <t>zmniejszenie</t>
  </si>
  <si>
    <t>zwiększenie</t>
  </si>
  <si>
    <t>po zmianach</t>
  </si>
  <si>
    <t>Urzędy wojewódzkie</t>
  </si>
  <si>
    <t>75023</t>
  </si>
  <si>
    <t>Urzędy gmin (miast i miast na prawach powiatu)</t>
  </si>
  <si>
    <t>801</t>
  </si>
  <si>
    <t>Oświata i wychowanie</t>
  </si>
  <si>
    <t>80101</t>
  </si>
  <si>
    <t>Szkoły podstawowe</t>
  </si>
  <si>
    <t>80113</t>
  </si>
  <si>
    <t>Dowożenie uczniów do szkół</t>
  </si>
  <si>
    <t>80148</t>
  </si>
  <si>
    <t>Stołówki szkolne i przedszkolne</t>
  </si>
  <si>
    <t>80195</t>
  </si>
  <si>
    <t>Pozostała działalność</t>
  </si>
  <si>
    <t>851</t>
  </si>
  <si>
    <t>Ochrona zdrowia</t>
  </si>
  <si>
    <t>85154</t>
  </si>
  <si>
    <t>Przeciwdziałanie alkoholizmowi</t>
  </si>
  <si>
    <t>Świadczenia rodzinne, świadczenie z funduszu alimentacyjnego oraz składki na ubezpieczenia emerytalne i rentowe z ubezpieczenia społecznego</t>
  </si>
  <si>
    <t>900</t>
  </si>
  <si>
    <t>Gospodarka komunalna i ochrona środowiska</t>
  </si>
  <si>
    <t>90002</t>
  </si>
  <si>
    <t>Gospodarka odpadami komunalnymi</t>
  </si>
  <si>
    <t>Wydatki razem:</t>
  </si>
  <si>
    <t xml:space="preserve">  7 000,00 zł - przeniesieniu środków z opłat na rzecz budżetów jednostek samorządu terytorialnego na różne opłaty i składki w urzędzie gminy (dział 750, rozdział 75023), </t>
  </si>
  <si>
    <t xml:space="preserve">  2 824,65 zł - przeniesieniu środków z dodatkowego wynagrodzenia rocznego na wynagrodzenia osobowe pracowników w urzędach wojewódzkich (dział 750, rozdział 75011), </t>
  </si>
  <si>
    <t xml:space="preserve">  1 565,44 zł - przeniesieniu środków z dodatkowego wynagrodzenia rocznego na wynagrodzenia osobowe pracowników w dowożeniu uczniów do szkół (dział 801, rozdział 80113), </t>
  </si>
  <si>
    <t xml:space="preserve">                        alkoholizmowi (dział 851, rozdział 85154), </t>
  </si>
  <si>
    <t xml:space="preserve">  2 800,00 zł - przeniesieniu środków z zakupu usług pozostałych, opłat na rzecz budżetu państwa na koszty postępowania sądowego i prokuratorskiego w przeciwdziałaniu </t>
  </si>
  <si>
    <t xml:space="preserve">                        materiałów i wyposażenia, zgodnie z pismem Mazowieckiego Urzędu Wojewódzkiego w Warszawie z dnia 21 marca 2023r. Nr WF-I.3112.20.3.2023 </t>
  </si>
  <si>
    <t xml:space="preserve">                        (dział 855, rozdział 85503),</t>
  </si>
  <si>
    <t xml:space="preserve">  4 680,81 zł - przeniesieniu środków z dodatkowego wynagrodzenia rocznego na wynagrodzenia osobowe pracowników w gospodarce odpadami komunalnymi (dział 900, rozdział 90002).</t>
  </si>
  <si>
    <t xml:space="preserve">     417,00 zł - zwiększeniu dotacji z zakresu administracji rządowej na zadania związane z przyznawaniem Karty Dużej Rodziny z przeznaczeniem na zakup materiałów </t>
  </si>
  <si>
    <t xml:space="preserve">     Załącznik nr 1 do zarządzenia nr 28/2023 </t>
  </si>
  <si>
    <t xml:space="preserve">     Załącznik nr 2 do zarządzenia nr 28/2023 </t>
  </si>
  <si>
    <t xml:space="preserve">     Załącznik nr 3 do zarządzenia nr 28/2023 </t>
  </si>
  <si>
    <t xml:space="preserve">     664,00 zł - przeniesieniu środków z wpłat na PPK finansowane przez podmiot zatrudniający na różne opłaty i składki w szkołach podstawowych (dział 801, rozdział 80101),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</si>
</sst>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&quot; &quot;[$zł-415];[Red]&quot;-&quot;#,##0.00&quot; &quot;[$zł-415]"/>
  </numFmts>
  <fonts count="29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FF0000"/>
      <name val="Arial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Arial CE"/>
      <charset val="238"/>
    </font>
    <font>
      <sz val="9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6"/>
      <color rgb="FFFF0000"/>
      <name val="Arial CE"/>
      <family val="2"/>
      <charset val="238"/>
    </font>
    <font>
      <b/>
      <sz val="12"/>
      <color rgb="FFFF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sz val="8"/>
      <color rgb="FF000000"/>
      <name val="Arial"/>
    </font>
    <font>
      <sz val="6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8"/>
      <color rgb="FF000000"/>
      <name val="Tahoma"/>
    </font>
    <font>
      <b/>
      <sz val="7"/>
      <color rgb="FF000000"/>
      <name val="Arial"/>
    </font>
    <font>
      <sz val="5"/>
      <color rgb="FF000000"/>
      <name val="Arial"/>
    </font>
    <font>
      <b/>
      <sz val="5"/>
      <color rgb="FF000000"/>
      <name val="Arial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10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6" fillId="0" borderId="0" xfId="0" applyFont="1" applyFill="1" applyBorder="1"/>
    <xf numFmtId="0" fontId="7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3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/>
      <protection locked="0"/>
    </xf>
    <xf numFmtId="165" fontId="10" fillId="0" borderId="0" xfId="0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righ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4" fontId="4" fillId="2" borderId="2" xfId="0" applyNumberFormat="1" applyFont="1" applyFill="1" applyBorder="1" applyAlignment="1" applyProtection="1">
      <alignment horizontal="right" vertical="top" wrapText="1"/>
      <protection locked="0"/>
    </xf>
    <xf numFmtId="4" fontId="4" fillId="0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 applyProtection="1">
      <alignment horizontal="right" vertical="top" wrapText="1"/>
      <protection locked="0"/>
    </xf>
    <xf numFmtId="49" fontId="4" fillId="2" borderId="3" xfId="0" applyNumberFormat="1" applyFont="1" applyFill="1" applyBorder="1" applyAlignment="1" applyProtection="1">
      <alignment horizontal="center" vertical="top" wrapText="1"/>
      <protection locked="0"/>
    </xf>
    <xf numFmtId="49" fontId="4" fillId="2" borderId="3" xfId="0" applyNumberFormat="1" applyFont="1" applyFill="1" applyBorder="1" applyAlignment="1" applyProtection="1">
      <alignment horizontal="right" vertical="top" wrapText="1"/>
      <protection locked="0"/>
    </xf>
    <xf numFmtId="49" fontId="4" fillId="2" borderId="3" xfId="0" applyNumberFormat="1" applyFont="1" applyFill="1" applyBorder="1" applyAlignment="1" applyProtection="1">
      <alignment horizontal="left" vertical="top" wrapText="1"/>
      <protection locked="0"/>
    </xf>
    <xf numFmtId="4" fontId="16" fillId="0" borderId="1" xfId="0" applyNumberFormat="1" applyFont="1" applyFill="1" applyBorder="1" applyAlignment="1">
      <alignment vertical="top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0" xfId="0" applyNumberFormat="1" applyFont="1" applyFill="1" applyBorder="1" applyAlignment="1" applyProtection="1">
      <alignment horizontal="left" vertical="top" wrapText="1"/>
      <protection locked="0"/>
    </xf>
    <xf numFmtId="49" fontId="18" fillId="2" borderId="0" xfId="0" applyNumberFormat="1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>
      <alignment vertical="top"/>
    </xf>
    <xf numFmtId="49" fontId="8" fillId="2" borderId="0" xfId="0" applyNumberFormat="1" applyFont="1" applyFill="1" applyBorder="1" applyAlignment="1" applyProtection="1">
      <alignment horizontal="center" vertical="top" wrapText="1"/>
      <protection locked="0"/>
    </xf>
    <xf numFmtId="49" fontId="8" fillId="2" borderId="0" xfId="0" applyNumberFormat="1" applyFont="1" applyFill="1" applyBorder="1" applyAlignment="1" applyProtection="1">
      <alignment horizontal="left" vertical="top" wrapText="1"/>
      <protection locked="0"/>
    </xf>
    <xf numFmtId="49" fontId="8" fillId="2" borderId="0" xfId="0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 applyFill="1" applyBorder="1" applyAlignment="1">
      <alignment vertical="top"/>
    </xf>
    <xf numFmtId="0" fontId="8" fillId="0" borderId="0" xfId="1" applyFont="1" applyFill="1" applyBorder="1" applyAlignment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Border="1"/>
    <xf numFmtId="0" fontId="7" fillId="2" borderId="0" xfId="0" applyFont="1" applyFill="1" applyBorder="1" applyAlignment="1">
      <alignment vertical="center"/>
    </xf>
    <xf numFmtId="0" fontId="7" fillId="0" borderId="0" xfId="0" applyFont="1"/>
    <xf numFmtId="49" fontId="19" fillId="2" borderId="3" xfId="0" applyNumberFormat="1" applyFont="1" applyFill="1" applyBorder="1" applyAlignment="1" applyProtection="1">
      <alignment horizontal="center" vertical="top" wrapText="1"/>
      <protection locked="0"/>
    </xf>
    <xf numFmtId="4" fontId="19" fillId="0" borderId="1" xfId="0" applyNumberFormat="1" applyFont="1" applyFill="1" applyBorder="1" applyAlignment="1">
      <alignment vertical="top"/>
    </xf>
    <xf numFmtId="4" fontId="19" fillId="2" borderId="1" xfId="0" applyNumberFormat="1" applyFont="1" applyFill="1" applyBorder="1" applyAlignment="1" applyProtection="1">
      <alignment horizontal="right" vertical="top" wrapText="1"/>
      <protection locked="0"/>
    </xf>
    <xf numFmtId="49" fontId="1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1" xfId="0" applyNumberFormat="1" applyFont="1" applyFill="1" applyBorder="1" applyAlignment="1" applyProtection="1">
      <alignment horizontal="left" vertical="top" wrapText="1"/>
      <protection locked="0"/>
    </xf>
    <xf numFmtId="49" fontId="19" fillId="2" borderId="1" xfId="0" applyNumberFormat="1" applyFont="1" applyFill="1" applyBorder="1" applyAlignment="1" applyProtection="1">
      <alignment horizontal="right" vertical="top" wrapText="1"/>
      <protection locked="0"/>
    </xf>
    <xf numFmtId="49" fontId="19" fillId="0" borderId="1" xfId="0" applyNumberFormat="1" applyFont="1" applyFill="1" applyBorder="1" applyAlignment="1">
      <alignment horizontal="right" vertical="top" wrapText="1"/>
    </xf>
    <xf numFmtId="0" fontId="24" fillId="2" borderId="0" xfId="0" applyFont="1" applyFill="1" applyBorder="1" applyAlignment="1">
      <alignment horizontal="left" vertical="top" wrapText="1"/>
    </xf>
    <xf numFmtId="0" fontId="28" fillId="0" borderId="0" xfId="1" applyFont="1" applyFill="1" applyBorder="1" applyAlignment="1"/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top" wrapText="1"/>
    </xf>
    <xf numFmtId="164" fontId="25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" fontId="19" fillId="2" borderId="2" xfId="0" applyNumberFormat="1" applyFont="1" applyFill="1" applyBorder="1" applyAlignment="1" applyProtection="1">
      <alignment horizontal="right" vertical="top" wrapText="1"/>
      <protection locked="0"/>
    </xf>
    <xf numFmtId="164" fontId="25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26" fillId="2" borderId="1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100" workbookViewId="0">
      <selection activeCell="E2" sqref="E2"/>
    </sheetView>
  </sheetViews>
  <sheetFormatPr defaultRowHeight="14.5"/>
  <cols>
    <col min="1" max="1" width="5.54296875" customWidth="1"/>
    <col min="2" max="2" width="18.7265625" customWidth="1"/>
    <col min="3" max="3" width="23.26953125" customWidth="1"/>
    <col min="4" max="4" width="20" customWidth="1"/>
    <col min="5" max="5" width="7.54296875" customWidth="1"/>
    <col min="6" max="6" width="7.36328125" customWidth="1"/>
    <col min="7" max="7" width="16.7265625" customWidth="1"/>
  </cols>
  <sheetData>
    <row r="1" spans="1:11" ht="15.5">
      <c r="A1" s="1"/>
      <c r="B1" s="2"/>
      <c r="C1" s="3"/>
      <c r="D1" s="4"/>
      <c r="E1" s="63" t="s">
        <v>156</v>
      </c>
      <c r="F1" s="4"/>
      <c r="G1" s="4"/>
      <c r="H1" s="1"/>
      <c r="I1" s="2"/>
      <c r="J1" s="1"/>
      <c r="K1" s="1"/>
    </row>
    <row r="2" spans="1:11" ht="15.5">
      <c r="A2" s="2"/>
      <c r="B2" s="2"/>
      <c r="C2" s="4"/>
      <c r="D2" s="4"/>
      <c r="E2" s="63" t="s">
        <v>46</v>
      </c>
      <c r="F2" s="4"/>
      <c r="G2" s="4"/>
      <c r="H2" s="1"/>
      <c r="I2" s="2"/>
      <c r="J2" s="1"/>
      <c r="K2" s="1"/>
    </row>
    <row r="3" spans="1:11" ht="18">
      <c r="A3" s="2"/>
      <c r="B3" s="2" t="s">
        <v>0</v>
      </c>
      <c r="C3" s="5"/>
      <c r="D3" s="6"/>
      <c r="E3" s="4"/>
      <c r="F3" s="4"/>
      <c r="G3" s="7"/>
      <c r="H3" s="5"/>
      <c r="I3" s="2"/>
      <c r="J3" s="2"/>
      <c r="K3" s="8"/>
    </row>
    <row r="4" spans="1:11" ht="25.5" customHeight="1">
      <c r="A4" s="65" t="s">
        <v>2</v>
      </c>
      <c r="B4" s="87" t="s">
        <v>66</v>
      </c>
      <c r="C4" s="87"/>
      <c r="D4" s="87"/>
      <c r="E4" s="87" t="s">
        <v>67</v>
      </c>
      <c r="F4" s="87"/>
      <c r="G4" s="65" t="s">
        <v>68</v>
      </c>
      <c r="H4" s="87" t="s">
        <v>69</v>
      </c>
      <c r="I4" s="87"/>
      <c r="J4" s="87" t="s">
        <v>70</v>
      </c>
      <c r="K4" s="87"/>
    </row>
    <row r="5" spans="1:11">
      <c r="A5" s="66" t="s">
        <v>71</v>
      </c>
      <c r="B5" s="88">
        <v>2</v>
      </c>
      <c r="C5" s="88"/>
      <c r="D5" s="88"/>
      <c r="E5" s="88">
        <v>3</v>
      </c>
      <c r="F5" s="88"/>
      <c r="G5" s="66">
        <v>4</v>
      </c>
      <c r="H5" s="88">
        <v>5</v>
      </c>
      <c r="I5" s="88"/>
      <c r="J5" s="88">
        <v>6</v>
      </c>
      <c r="K5" s="88"/>
    </row>
    <row r="6" spans="1:11">
      <c r="A6" s="81" t="s">
        <v>72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ht="18" customHeight="1">
      <c r="A7" s="68" t="s">
        <v>73</v>
      </c>
      <c r="B7" s="84" t="s">
        <v>74</v>
      </c>
      <c r="C7" s="84"/>
      <c r="D7" s="84"/>
      <c r="E7" s="85">
        <v>15627153.52</v>
      </c>
      <c r="F7" s="85"/>
      <c r="G7" s="69">
        <v>0</v>
      </c>
      <c r="H7" s="85">
        <v>9064</v>
      </c>
      <c r="I7" s="85"/>
      <c r="J7" s="85">
        <v>15636217.52</v>
      </c>
      <c r="K7" s="85"/>
    </row>
    <row r="8" spans="1:11" ht="25" customHeight="1">
      <c r="A8" s="70" t="s">
        <v>75</v>
      </c>
      <c r="B8" s="84" t="s">
        <v>76</v>
      </c>
      <c r="C8" s="84"/>
      <c r="D8" s="84"/>
      <c r="E8" s="85">
        <v>65146.06</v>
      </c>
      <c r="F8" s="85"/>
      <c r="G8" s="69">
        <v>0</v>
      </c>
      <c r="H8" s="85">
        <v>9064</v>
      </c>
      <c r="I8" s="85"/>
      <c r="J8" s="85">
        <v>74210.06</v>
      </c>
      <c r="K8" s="85"/>
    </row>
    <row r="9" spans="1:11" ht="23" customHeight="1">
      <c r="A9" s="68" t="s">
        <v>11</v>
      </c>
      <c r="B9" s="84" t="s">
        <v>12</v>
      </c>
      <c r="C9" s="84"/>
      <c r="D9" s="84"/>
      <c r="E9" s="85">
        <v>3691000</v>
      </c>
      <c r="F9" s="85"/>
      <c r="G9" s="69">
        <v>0</v>
      </c>
      <c r="H9" s="85">
        <v>829</v>
      </c>
      <c r="I9" s="85"/>
      <c r="J9" s="85">
        <v>3691829</v>
      </c>
      <c r="K9" s="85"/>
    </row>
    <row r="10" spans="1:11" ht="26.5" customHeight="1">
      <c r="A10" s="70" t="s">
        <v>75</v>
      </c>
      <c r="B10" s="84" t="s">
        <v>77</v>
      </c>
      <c r="C10" s="84"/>
      <c r="D10" s="84"/>
      <c r="E10" s="85">
        <v>3459900</v>
      </c>
      <c r="F10" s="85"/>
      <c r="G10" s="69">
        <v>0</v>
      </c>
      <c r="H10" s="85">
        <v>417</v>
      </c>
      <c r="I10" s="85"/>
      <c r="J10" s="85">
        <v>3460317</v>
      </c>
      <c r="K10" s="85"/>
    </row>
    <row r="11" spans="1:11" ht="34" customHeight="1">
      <c r="A11" s="70" t="s">
        <v>75</v>
      </c>
      <c r="B11" s="84" t="s">
        <v>78</v>
      </c>
      <c r="C11" s="84"/>
      <c r="D11" s="84"/>
      <c r="E11" s="85">
        <v>0</v>
      </c>
      <c r="F11" s="85"/>
      <c r="G11" s="69">
        <v>0</v>
      </c>
      <c r="H11" s="85">
        <v>412</v>
      </c>
      <c r="I11" s="85"/>
      <c r="J11" s="85">
        <v>412</v>
      </c>
      <c r="K11" s="85"/>
    </row>
    <row r="12" spans="1:11" ht="26" customHeight="1">
      <c r="A12" s="86" t="s">
        <v>79</v>
      </c>
      <c r="B12" s="86"/>
      <c r="C12" s="86"/>
      <c r="D12" s="86"/>
      <c r="E12" s="82">
        <v>41786400.939999998</v>
      </c>
      <c r="F12" s="82"/>
      <c r="G12" s="71">
        <v>0</v>
      </c>
      <c r="H12" s="82">
        <v>9893</v>
      </c>
      <c r="I12" s="82"/>
      <c r="J12" s="82">
        <v>41796293.939999998</v>
      </c>
      <c r="K12" s="82"/>
    </row>
    <row r="13" spans="1:11" ht="22.5" customHeight="1">
      <c r="A13" s="72" t="s">
        <v>75</v>
      </c>
      <c r="B13" s="84" t="s">
        <v>80</v>
      </c>
      <c r="C13" s="84"/>
      <c r="D13" s="84"/>
      <c r="E13" s="85">
        <v>0</v>
      </c>
      <c r="F13" s="85"/>
      <c r="G13" s="69">
        <v>0</v>
      </c>
      <c r="H13" s="85">
        <v>0</v>
      </c>
      <c r="I13" s="85"/>
      <c r="J13" s="85">
        <v>0</v>
      </c>
      <c r="K13" s="85"/>
    </row>
    <row r="14" spans="1:11" ht="23.5" customHeight="1">
      <c r="A14" s="81" t="s">
        <v>81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>
      <c r="A15" s="86" t="s">
        <v>82</v>
      </c>
      <c r="B15" s="86"/>
      <c r="C15" s="86"/>
      <c r="D15" s="86"/>
      <c r="E15" s="82">
        <v>12146189.23</v>
      </c>
      <c r="F15" s="82"/>
      <c r="G15" s="71">
        <v>0</v>
      </c>
      <c r="H15" s="82">
        <v>0</v>
      </c>
      <c r="I15" s="82"/>
      <c r="J15" s="82">
        <v>12146189.23</v>
      </c>
      <c r="K15" s="82"/>
    </row>
    <row r="16" spans="1:11" ht="23.5" customHeight="1">
      <c r="A16" s="72" t="s">
        <v>75</v>
      </c>
      <c r="B16" s="84" t="s">
        <v>80</v>
      </c>
      <c r="C16" s="84"/>
      <c r="D16" s="84"/>
      <c r="E16" s="85">
        <v>4748769</v>
      </c>
      <c r="F16" s="85"/>
      <c r="G16" s="69">
        <v>0</v>
      </c>
      <c r="H16" s="85">
        <v>0</v>
      </c>
      <c r="I16" s="85"/>
      <c r="J16" s="85">
        <v>4748769</v>
      </c>
      <c r="K16" s="85"/>
    </row>
    <row r="17" spans="1:11" ht="24.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>
      <c r="A18" s="81" t="s">
        <v>83</v>
      </c>
      <c r="B18" s="81"/>
      <c r="C18" s="81"/>
      <c r="D18" s="81"/>
      <c r="E18" s="82">
        <v>53932590.170000002</v>
      </c>
      <c r="F18" s="82"/>
      <c r="G18" s="71">
        <v>0</v>
      </c>
      <c r="H18" s="82">
        <v>9893</v>
      </c>
      <c r="I18" s="82"/>
      <c r="J18" s="82">
        <v>53942483.170000002</v>
      </c>
      <c r="K18" s="82"/>
    </row>
    <row r="19" spans="1:11" ht="23" customHeight="1">
      <c r="A19" s="72" t="s">
        <v>75</v>
      </c>
      <c r="B19" s="83" t="s">
        <v>80</v>
      </c>
      <c r="C19" s="83"/>
      <c r="D19" s="83"/>
      <c r="E19" s="80">
        <v>4748769</v>
      </c>
      <c r="F19" s="80"/>
      <c r="G19" s="73">
        <v>0</v>
      </c>
      <c r="H19" s="80">
        <v>0</v>
      </c>
      <c r="I19" s="80"/>
      <c r="J19" s="80">
        <v>4748769</v>
      </c>
      <c r="K19" s="80"/>
    </row>
    <row r="20" spans="1:11" ht="15.5">
      <c r="A20" s="9" t="s">
        <v>1</v>
      </c>
      <c r="B20" s="10"/>
      <c r="C20" s="10"/>
      <c r="D20" s="10"/>
      <c r="E20" s="8"/>
      <c r="F20" s="8"/>
      <c r="G20" s="8"/>
      <c r="H20" s="8"/>
      <c r="I20" s="11"/>
      <c r="J20" s="12"/>
      <c r="K20" s="12"/>
    </row>
    <row r="21" spans="1:11">
      <c r="A21" s="14" t="s">
        <v>53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4" t="s">
        <v>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4" t="s">
        <v>47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4" t="s">
        <v>48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3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49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3" t="s">
        <v>64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3" t="s">
        <v>65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49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49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49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54">
    <mergeCell ref="B10:D10"/>
    <mergeCell ref="E10:F10"/>
    <mergeCell ref="H10:I10"/>
    <mergeCell ref="J10:K10"/>
    <mergeCell ref="E12:F12"/>
    <mergeCell ref="H12:I12"/>
    <mergeCell ref="B11:D11"/>
    <mergeCell ref="E11:F11"/>
    <mergeCell ref="H11:I11"/>
    <mergeCell ref="J11:K11"/>
    <mergeCell ref="A12:D12"/>
    <mergeCell ref="J12:K12"/>
    <mergeCell ref="E9:F9"/>
    <mergeCell ref="H9:I9"/>
    <mergeCell ref="J9:K9"/>
    <mergeCell ref="B8:D8"/>
    <mergeCell ref="E8:F8"/>
    <mergeCell ref="H8:I8"/>
    <mergeCell ref="J8:K8"/>
    <mergeCell ref="B9:D9"/>
    <mergeCell ref="A6:K6"/>
    <mergeCell ref="B7:D7"/>
    <mergeCell ref="E7:F7"/>
    <mergeCell ref="H7:I7"/>
    <mergeCell ref="B4:D4"/>
    <mergeCell ref="E4:F4"/>
    <mergeCell ref="H4:I4"/>
    <mergeCell ref="J4:K4"/>
    <mergeCell ref="B5:D5"/>
    <mergeCell ref="E5:F5"/>
    <mergeCell ref="H5:I5"/>
    <mergeCell ref="J5:K5"/>
    <mergeCell ref="J7:K7"/>
    <mergeCell ref="B13:D13"/>
    <mergeCell ref="A14:K14"/>
    <mergeCell ref="E16:F16"/>
    <mergeCell ref="H16:I16"/>
    <mergeCell ref="J16:K16"/>
    <mergeCell ref="A15:D15"/>
    <mergeCell ref="E15:F15"/>
    <mergeCell ref="H15:I15"/>
    <mergeCell ref="J15:K15"/>
    <mergeCell ref="B16:D16"/>
    <mergeCell ref="E13:F13"/>
    <mergeCell ref="H13:I13"/>
    <mergeCell ref="J13:K13"/>
    <mergeCell ref="E19:F19"/>
    <mergeCell ref="H19:I19"/>
    <mergeCell ref="J19:K19"/>
    <mergeCell ref="A18:D18"/>
    <mergeCell ref="E18:F18"/>
    <mergeCell ref="H18:I18"/>
    <mergeCell ref="J18:K18"/>
    <mergeCell ref="B19:D19"/>
  </mergeCells>
  <pageMargins left="0.25" right="0.25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opLeftCell="A67" zoomScaleNormal="100" zoomScaleSheetLayoutView="100" workbookViewId="0">
      <selection activeCell="A77" sqref="A77"/>
    </sheetView>
  </sheetViews>
  <sheetFormatPr defaultRowHeight="14.5"/>
  <cols>
    <col min="1" max="1" width="2.08984375" customWidth="1"/>
    <col min="2" max="2" width="2" customWidth="1"/>
    <col min="3" max="3" width="5.1796875" customWidth="1"/>
    <col min="4" max="4" width="4.1796875" customWidth="1"/>
    <col min="5" max="5" width="4.08984375" customWidth="1"/>
    <col min="6" max="6" width="3.6328125" customWidth="1"/>
    <col min="7" max="7" width="3.453125" customWidth="1"/>
    <col min="8" max="8" width="5.81640625" customWidth="1"/>
    <col min="9" max="9" width="3.7265625" customWidth="1"/>
    <col min="10" max="10" width="10.26953125" customWidth="1"/>
    <col min="15" max="16" width="7.7265625" customWidth="1"/>
    <col min="17" max="17" width="6.1796875" customWidth="1"/>
    <col min="18" max="18" width="6.08984375" customWidth="1"/>
    <col min="19" max="19" width="6.26953125" customWidth="1"/>
    <col min="20" max="20" width="7.36328125" customWidth="1"/>
    <col min="21" max="21" width="7.26953125" customWidth="1"/>
    <col min="22" max="22" width="3.36328125" customWidth="1"/>
    <col min="23" max="23" width="4.54296875" customWidth="1"/>
    <col min="24" max="24" width="6.90625" customWidth="1"/>
    <col min="25" max="25" width="4.54296875" customWidth="1"/>
    <col min="26" max="26" width="5.63281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7"/>
      <c r="K1" s="2"/>
      <c r="L1" s="2"/>
      <c r="M1" s="63" t="s">
        <v>157</v>
      </c>
      <c r="N1" s="4"/>
      <c r="O1" s="4"/>
      <c r="P1" s="1"/>
      <c r="Q1" s="2"/>
      <c r="R1" s="2"/>
      <c r="S1" s="1"/>
      <c r="T1" s="8"/>
      <c r="U1" s="15"/>
      <c r="V1" s="1"/>
      <c r="W1" s="1"/>
      <c r="X1" s="1"/>
      <c r="Y1" s="1"/>
      <c r="Z1" s="1"/>
    </row>
    <row r="2" spans="1:26" ht="15.5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63" t="s">
        <v>46</v>
      </c>
      <c r="N2" s="4"/>
      <c r="O2" s="4"/>
      <c r="P2" s="1"/>
      <c r="Q2" s="2"/>
      <c r="R2" s="2"/>
      <c r="S2" s="1"/>
      <c r="T2" s="8"/>
      <c r="U2" s="15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89" t="s">
        <v>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1"/>
      <c r="V3" s="1"/>
      <c r="W3" s="1"/>
      <c r="X3" s="1"/>
      <c r="Y3" s="1"/>
      <c r="Z3" s="1"/>
    </row>
    <row r="4" spans="1:26" ht="14.5" customHeight="1">
      <c r="A4" s="90" t="s">
        <v>2</v>
      </c>
      <c r="B4" s="90"/>
      <c r="C4" s="90" t="s">
        <v>7</v>
      </c>
      <c r="D4" s="90" t="s">
        <v>84</v>
      </c>
      <c r="E4" s="90" t="s">
        <v>66</v>
      </c>
      <c r="F4" s="90"/>
      <c r="G4" s="90"/>
      <c r="H4" s="90"/>
      <c r="I4" s="90"/>
      <c r="J4" s="90" t="s">
        <v>85</v>
      </c>
      <c r="K4" s="90" t="s">
        <v>86</v>
      </c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>
      <c r="A5" s="90"/>
      <c r="B5" s="90"/>
      <c r="C5" s="90"/>
      <c r="D5" s="90"/>
      <c r="E5" s="90"/>
      <c r="F5" s="90"/>
      <c r="G5" s="90"/>
      <c r="H5" s="90"/>
      <c r="I5" s="90"/>
      <c r="J5" s="90"/>
      <c r="K5" s="90" t="s">
        <v>87</v>
      </c>
      <c r="L5" s="90" t="s">
        <v>8</v>
      </c>
      <c r="M5" s="90"/>
      <c r="N5" s="90"/>
      <c r="O5" s="90"/>
      <c r="P5" s="90"/>
      <c r="Q5" s="90"/>
      <c r="R5" s="90"/>
      <c r="S5" s="90"/>
      <c r="T5" s="90" t="s">
        <v>88</v>
      </c>
      <c r="U5" s="90" t="s">
        <v>8</v>
      </c>
      <c r="V5" s="90"/>
      <c r="W5" s="90"/>
      <c r="X5" s="90"/>
      <c r="Y5" s="90"/>
      <c r="Z5" s="90"/>
    </row>
    <row r="6" spans="1:26" ht="14.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 t="s">
        <v>89</v>
      </c>
      <c r="M6" s="90" t="s">
        <v>8</v>
      </c>
      <c r="N6" s="90"/>
      <c r="O6" s="90" t="s">
        <v>90</v>
      </c>
      <c r="P6" s="90" t="s">
        <v>91</v>
      </c>
      <c r="Q6" s="90" t="s">
        <v>92</v>
      </c>
      <c r="R6" s="90" t="s">
        <v>93</v>
      </c>
      <c r="S6" s="90" t="s">
        <v>94</v>
      </c>
      <c r="T6" s="90"/>
      <c r="U6" s="90" t="s">
        <v>95</v>
      </c>
      <c r="V6" s="90" t="s">
        <v>96</v>
      </c>
      <c r="W6" s="90"/>
      <c r="X6" s="90" t="s">
        <v>97</v>
      </c>
      <c r="Y6" s="90" t="s">
        <v>98</v>
      </c>
      <c r="Z6" s="90"/>
    </row>
    <row r="7" spans="1:26" ht="88.5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74" t="s">
        <v>99</v>
      </c>
      <c r="N7" s="74" t="s">
        <v>100</v>
      </c>
      <c r="O7" s="90"/>
      <c r="P7" s="90"/>
      <c r="Q7" s="90"/>
      <c r="R7" s="90"/>
      <c r="S7" s="90"/>
      <c r="T7" s="90"/>
      <c r="U7" s="90"/>
      <c r="V7" s="90" t="s">
        <v>101</v>
      </c>
      <c r="W7" s="90"/>
      <c r="X7" s="90"/>
      <c r="Y7" s="90"/>
      <c r="Z7" s="90"/>
    </row>
    <row r="8" spans="1:26">
      <c r="A8" s="88" t="s">
        <v>71</v>
      </c>
      <c r="B8" s="88"/>
      <c r="C8" s="67" t="s">
        <v>102</v>
      </c>
      <c r="D8" s="67" t="s">
        <v>103</v>
      </c>
      <c r="E8" s="88" t="s">
        <v>104</v>
      </c>
      <c r="F8" s="88"/>
      <c r="G8" s="88"/>
      <c r="H8" s="88"/>
      <c r="I8" s="88"/>
      <c r="J8" s="67" t="s">
        <v>105</v>
      </c>
      <c r="K8" s="67" t="s">
        <v>106</v>
      </c>
      <c r="L8" s="67" t="s">
        <v>107</v>
      </c>
      <c r="M8" s="67" t="s">
        <v>108</v>
      </c>
      <c r="N8" s="67" t="s">
        <v>109</v>
      </c>
      <c r="O8" s="67" t="s">
        <v>110</v>
      </c>
      <c r="P8" s="67" t="s">
        <v>111</v>
      </c>
      <c r="Q8" s="67" t="s">
        <v>112</v>
      </c>
      <c r="R8" s="67" t="s">
        <v>113</v>
      </c>
      <c r="S8" s="67" t="s">
        <v>114</v>
      </c>
      <c r="T8" s="67" t="s">
        <v>115</v>
      </c>
      <c r="U8" s="67" t="s">
        <v>116</v>
      </c>
      <c r="V8" s="88" t="s">
        <v>117</v>
      </c>
      <c r="W8" s="88"/>
      <c r="X8" s="67" t="s">
        <v>118</v>
      </c>
      <c r="Y8" s="88" t="s">
        <v>119</v>
      </c>
      <c r="Z8" s="88"/>
    </row>
    <row r="9" spans="1:26" ht="14.5" customHeight="1">
      <c r="A9" s="90" t="s">
        <v>9</v>
      </c>
      <c r="B9" s="90"/>
      <c r="C9" s="90" t="s">
        <v>75</v>
      </c>
      <c r="D9" s="90" t="s">
        <v>75</v>
      </c>
      <c r="E9" s="92" t="s">
        <v>10</v>
      </c>
      <c r="F9" s="92"/>
      <c r="G9" s="92"/>
      <c r="H9" s="92" t="s">
        <v>120</v>
      </c>
      <c r="I9" s="92"/>
      <c r="J9" s="75">
        <v>6612052.3700000001</v>
      </c>
      <c r="K9" s="75">
        <v>6506052.3700000001</v>
      </c>
      <c r="L9" s="75">
        <v>6036972.3700000001</v>
      </c>
      <c r="M9" s="75">
        <v>5149533.47</v>
      </c>
      <c r="N9" s="75">
        <v>887438.9</v>
      </c>
      <c r="O9" s="75">
        <v>0</v>
      </c>
      <c r="P9" s="75">
        <v>459080</v>
      </c>
      <c r="Q9" s="75">
        <v>10000</v>
      </c>
      <c r="R9" s="75">
        <v>0</v>
      </c>
      <c r="S9" s="75">
        <v>0</v>
      </c>
      <c r="T9" s="75">
        <v>106000</v>
      </c>
      <c r="U9" s="75">
        <v>106000</v>
      </c>
      <c r="V9" s="91">
        <v>75000</v>
      </c>
      <c r="W9" s="91"/>
      <c r="X9" s="75">
        <v>0</v>
      </c>
      <c r="Y9" s="91">
        <v>0</v>
      </c>
      <c r="Z9" s="91"/>
    </row>
    <row r="10" spans="1:26">
      <c r="A10" s="90"/>
      <c r="B10" s="90"/>
      <c r="C10" s="90"/>
      <c r="D10" s="90"/>
      <c r="E10" s="92"/>
      <c r="F10" s="92"/>
      <c r="G10" s="92"/>
      <c r="H10" s="92" t="s">
        <v>121</v>
      </c>
      <c r="I10" s="92"/>
      <c r="J10" s="75">
        <v>-9824.65</v>
      </c>
      <c r="K10" s="75">
        <v>-9824.65</v>
      </c>
      <c r="L10" s="75">
        <v>-9824.65</v>
      </c>
      <c r="M10" s="75">
        <v>-2824.65</v>
      </c>
      <c r="N10" s="75">
        <v>-7000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91">
        <v>0</v>
      </c>
      <c r="W10" s="91"/>
      <c r="X10" s="75">
        <v>0</v>
      </c>
      <c r="Y10" s="91">
        <v>0</v>
      </c>
      <c r="Z10" s="91"/>
    </row>
    <row r="11" spans="1:26">
      <c r="A11" s="90"/>
      <c r="B11" s="90"/>
      <c r="C11" s="90"/>
      <c r="D11" s="90"/>
      <c r="E11" s="92"/>
      <c r="F11" s="92"/>
      <c r="G11" s="92"/>
      <c r="H11" s="92" t="s">
        <v>122</v>
      </c>
      <c r="I11" s="92"/>
      <c r="J11" s="75">
        <v>9824.65</v>
      </c>
      <c r="K11" s="75">
        <v>9824.65</v>
      </c>
      <c r="L11" s="75">
        <v>9824.65</v>
      </c>
      <c r="M11" s="75">
        <v>2824.65</v>
      </c>
      <c r="N11" s="75">
        <v>7000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91">
        <v>0</v>
      </c>
      <c r="W11" s="91"/>
      <c r="X11" s="75">
        <v>0</v>
      </c>
      <c r="Y11" s="91">
        <v>0</v>
      </c>
      <c r="Z11" s="91"/>
    </row>
    <row r="12" spans="1:26">
      <c r="A12" s="90"/>
      <c r="B12" s="90"/>
      <c r="C12" s="90"/>
      <c r="D12" s="90"/>
      <c r="E12" s="92"/>
      <c r="F12" s="92"/>
      <c r="G12" s="92"/>
      <c r="H12" s="92" t="s">
        <v>123</v>
      </c>
      <c r="I12" s="92"/>
      <c r="J12" s="75">
        <v>6612052.3700000001</v>
      </c>
      <c r="K12" s="75">
        <v>6506052.3700000001</v>
      </c>
      <c r="L12" s="75">
        <v>6036972.3700000001</v>
      </c>
      <c r="M12" s="75">
        <v>5149533.47</v>
      </c>
      <c r="N12" s="75">
        <v>887438.9</v>
      </c>
      <c r="O12" s="75">
        <v>0</v>
      </c>
      <c r="P12" s="75">
        <v>459080</v>
      </c>
      <c r="Q12" s="75">
        <v>10000</v>
      </c>
      <c r="R12" s="75">
        <v>0</v>
      </c>
      <c r="S12" s="75">
        <v>0</v>
      </c>
      <c r="T12" s="75">
        <v>106000</v>
      </c>
      <c r="U12" s="75">
        <v>106000</v>
      </c>
      <c r="V12" s="91">
        <v>75000</v>
      </c>
      <c r="W12" s="91"/>
      <c r="X12" s="75">
        <v>0</v>
      </c>
      <c r="Y12" s="91">
        <v>0</v>
      </c>
      <c r="Z12" s="91"/>
    </row>
    <row r="13" spans="1:26" ht="14.5" customHeight="1">
      <c r="A13" s="90" t="s">
        <v>75</v>
      </c>
      <c r="B13" s="90"/>
      <c r="C13" s="90" t="s">
        <v>27</v>
      </c>
      <c r="D13" s="90" t="s">
        <v>75</v>
      </c>
      <c r="E13" s="92" t="s">
        <v>124</v>
      </c>
      <c r="F13" s="92"/>
      <c r="G13" s="92"/>
      <c r="H13" s="92" t="s">
        <v>120</v>
      </c>
      <c r="I13" s="92"/>
      <c r="J13" s="75">
        <v>92106.64</v>
      </c>
      <c r="K13" s="75">
        <v>92106.64</v>
      </c>
      <c r="L13" s="75">
        <v>92106.64</v>
      </c>
      <c r="M13" s="75">
        <v>87949.21</v>
      </c>
      <c r="N13" s="75">
        <v>4157.43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91">
        <v>0</v>
      </c>
      <c r="W13" s="91"/>
      <c r="X13" s="75">
        <v>0</v>
      </c>
      <c r="Y13" s="91">
        <v>0</v>
      </c>
      <c r="Z13" s="91"/>
    </row>
    <row r="14" spans="1:26">
      <c r="A14" s="90"/>
      <c r="B14" s="90"/>
      <c r="C14" s="90"/>
      <c r="D14" s="90"/>
      <c r="E14" s="92"/>
      <c r="F14" s="92"/>
      <c r="G14" s="92"/>
      <c r="H14" s="92" t="s">
        <v>121</v>
      </c>
      <c r="I14" s="92"/>
      <c r="J14" s="75">
        <v>-2824.65</v>
      </c>
      <c r="K14" s="75">
        <v>-2824.65</v>
      </c>
      <c r="L14" s="75">
        <v>-2824.65</v>
      </c>
      <c r="M14" s="75">
        <v>-2824.65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91">
        <v>0</v>
      </c>
      <c r="W14" s="91"/>
      <c r="X14" s="75">
        <v>0</v>
      </c>
      <c r="Y14" s="91">
        <v>0</v>
      </c>
      <c r="Z14" s="91"/>
    </row>
    <row r="15" spans="1:26">
      <c r="A15" s="90"/>
      <c r="B15" s="90"/>
      <c r="C15" s="90"/>
      <c r="D15" s="90"/>
      <c r="E15" s="92"/>
      <c r="F15" s="92"/>
      <c r="G15" s="92"/>
      <c r="H15" s="92" t="s">
        <v>122</v>
      </c>
      <c r="I15" s="92"/>
      <c r="J15" s="75">
        <v>2824.65</v>
      </c>
      <c r="K15" s="75">
        <v>2824.65</v>
      </c>
      <c r="L15" s="75">
        <v>2824.65</v>
      </c>
      <c r="M15" s="75">
        <v>2824.65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91">
        <v>0</v>
      </c>
      <c r="W15" s="91"/>
      <c r="X15" s="75">
        <v>0</v>
      </c>
      <c r="Y15" s="91">
        <v>0</v>
      </c>
      <c r="Z15" s="91"/>
    </row>
    <row r="16" spans="1:26">
      <c r="A16" s="90"/>
      <c r="B16" s="90"/>
      <c r="C16" s="90"/>
      <c r="D16" s="90"/>
      <c r="E16" s="92"/>
      <c r="F16" s="92"/>
      <c r="G16" s="92"/>
      <c r="H16" s="92" t="s">
        <v>123</v>
      </c>
      <c r="I16" s="92"/>
      <c r="J16" s="75">
        <v>92106.64</v>
      </c>
      <c r="K16" s="75">
        <v>92106.64</v>
      </c>
      <c r="L16" s="75">
        <v>92106.64</v>
      </c>
      <c r="M16" s="75">
        <v>87949.21</v>
      </c>
      <c r="N16" s="75">
        <v>4157.43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91">
        <v>0</v>
      </c>
      <c r="W16" s="91"/>
      <c r="X16" s="75">
        <v>0</v>
      </c>
      <c r="Y16" s="91">
        <v>0</v>
      </c>
      <c r="Z16" s="91"/>
    </row>
    <row r="17" spans="1:26" ht="14.5" customHeight="1">
      <c r="A17" s="90" t="s">
        <v>75</v>
      </c>
      <c r="B17" s="90"/>
      <c r="C17" s="90" t="s">
        <v>125</v>
      </c>
      <c r="D17" s="90" t="s">
        <v>75</v>
      </c>
      <c r="E17" s="92" t="s">
        <v>126</v>
      </c>
      <c r="F17" s="92"/>
      <c r="G17" s="92"/>
      <c r="H17" s="92" t="s">
        <v>120</v>
      </c>
      <c r="I17" s="92"/>
      <c r="J17" s="75">
        <v>5936966.6100000003</v>
      </c>
      <c r="K17" s="75">
        <v>5830966.6100000003</v>
      </c>
      <c r="L17" s="75">
        <v>5806966.6100000003</v>
      </c>
      <c r="M17" s="75">
        <v>5049584.26</v>
      </c>
      <c r="N17" s="75">
        <v>757382.35</v>
      </c>
      <c r="O17" s="75">
        <v>0</v>
      </c>
      <c r="P17" s="75">
        <v>14000</v>
      </c>
      <c r="Q17" s="75">
        <v>10000</v>
      </c>
      <c r="R17" s="75">
        <v>0</v>
      </c>
      <c r="S17" s="75">
        <v>0</v>
      </c>
      <c r="T17" s="75">
        <v>106000</v>
      </c>
      <c r="U17" s="75">
        <v>106000</v>
      </c>
      <c r="V17" s="91">
        <v>75000</v>
      </c>
      <c r="W17" s="91"/>
      <c r="X17" s="75">
        <v>0</v>
      </c>
      <c r="Y17" s="91">
        <v>0</v>
      </c>
      <c r="Z17" s="91"/>
    </row>
    <row r="18" spans="1:26">
      <c r="A18" s="90"/>
      <c r="B18" s="90"/>
      <c r="C18" s="90"/>
      <c r="D18" s="90"/>
      <c r="E18" s="92"/>
      <c r="F18" s="92"/>
      <c r="G18" s="92"/>
      <c r="H18" s="92" t="s">
        <v>121</v>
      </c>
      <c r="I18" s="92"/>
      <c r="J18" s="75">
        <v>-7000</v>
      </c>
      <c r="K18" s="75">
        <v>-7000</v>
      </c>
      <c r="L18" s="75">
        <v>-7000</v>
      </c>
      <c r="M18" s="75">
        <v>0</v>
      </c>
      <c r="N18" s="75">
        <v>-7000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91">
        <v>0</v>
      </c>
      <c r="W18" s="91"/>
      <c r="X18" s="75">
        <v>0</v>
      </c>
      <c r="Y18" s="91">
        <v>0</v>
      </c>
      <c r="Z18" s="91"/>
    </row>
    <row r="19" spans="1:26">
      <c r="A19" s="90"/>
      <c r="B19" s="90"/>
      <c r="C19" s="90"/>
      <c r="D19" s="90"/>
      <c r="E19" s="92"/>
      <c r="F19" s="92"/>
      <c r="G19" s="92"/>
      <c r="H19" s="92" t="s">
        <v>122</v>
      </c>
      <c r="I19" s="92"/>
      <c r="J19" s="75">
        <v>7000</v>
      </c>
      <c r="K19" s="75">
        <v>7000</v>
      </c>
      <c r="L19" s="75">
        <v>7000</v>
      </c>
      <c r="M19" s="75">
        <v>0</v>
      </c>
      <c r="N19" s="75">
        <v>7000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91">
        <v>0</v>
      </c>
      <c r="W19" s="91"/>
      <c r="X19" s="75">
        <v>0</v>
      </c>
      <c r="Y19" s="91">
        <v>0</v>
      </c>
      <c r="Z19" s="91"/>
    </row>
    <row r="20" spans="1:26">
      <c r="A20" s="90"/>
      <c r="B20" s="90"/>
      <c r="C20" s="90"/>
      <c r="D20" s="90"/>
      <c r="E20" s="92"/>
      <c r="F20" s="92"/>
      <c r="G20" s="92"/>
      <c r="H20" s="92" t="s">
        <v>123</v>
      </c>
      <c r="I20" s="92"/>
      <c r="J20" s="75">
        <v>5936966.6100000003</v>
      </c>
      <c r="K20" s="75">
        <v>5830966.6100000003</v>
      </c>
      <c r="L20" s="75">
        <v>5806966.6100000003</v>
      </c>
      <c r="M20" s="75">
        <v>5049584.26</v>
      </c>
      <c r="N20" s="75">
        <v>757382.35</v>
      </c>
      <c r="O20" s="75">
        <v>0</v>
      </c>
      <c r="P20" s="75">
        <v>14000</v>
      </c>
      <c r="Q20" s="75">
        <v>10000</v>
      </c>
      <c r="R20" s="75">
        <v>0</v>
      </c>
      <c r="S20" s="75">
        <v>0</v>
      </c>
      <c r="T20" s="75">
        <v>106000</v>
      </c>
      <c r="U20" s="75">
        <v>106000</v>
      </c>
      <c r="V20" s="91">
        <v>75000</v>
      </c>
      <c r="W20" s="91"/>
      <c r="X20" s="75">
        <v>0</v>
      </c>
      <c r="Y20" s="91">
        <v>0</v>
      </c>
      <c r="Z20" s="91"/>
    </row>
    <row r="21" spans="1:26" ht="14.5" customHeight="1">
      <c r="A21" s="90" t="s">
        <v>127</v>
      </c>
      <c r="B21" s="90"/>
      <c r="C21" s="90" t="s">
        <v>75</v>
      </c>
      <c r="D21" s="90" t="s">
        <v>75</v>
      </c>
      <c r="E21" s="92" t="s">
        <v>128</v>
      </c>
      <c r="F21" s="92"/>
      <c r="G21" s="92"/>
      <c r="H21" s="92" t="s">
        <v>120</v>
      </c>
      <c r="I21" s="92"/>
      <c r="J21" s="75">
        <v>18319186.579999998</v>
      </c>
      <c r="K21" s="75">
        <v>18300008.809999999</v>
      </c>
      <c r="L21" s="75">
        <v>17679549.809999999</v>
      </c>
      <c r="M21" s="75">
        <v>13952573.140000001</v>
      </c>
      <c r="N21" s="75">
        <v>3726976.67</v>
      </c>
      <c r="O21" s="75">
        <v>18104</v>
      </c>
      <c r="P21" s="75">
        <v>602355</v>
      </c>
      <c r="Q21" s="75">
        <v>0</v>
      </c>
      <c r="R21" s="75">
        <v>0</v>
      </c>
      <c r="S21" s="75">
        <v>0</v>
      </c>
      <c r="T21" s="75">
        <v>19177.77</v>
      </c>
      <c r="U21" s="75">
        <v>19177.77</v>
      </c>
      <c r="V21" s="91">
        <v>19177.77</v>
      </c>
      <c r="W21" s="91"/>
      <c r="X21" s="75">
        <v>0</v>
      </c>
      <c r="Y21" s="91">
        <v>0</v>
      </c>
      <c r="Z21" s="91"/>
    </row>
    <row r="22" spans="1:26">
      <c r="A22" s="90"/>
      <c r="B22" s="90"/>
      <c r="C22" s="90"/>
      <c r="D22" s="90"/>
      <c r="E22" s="92"/>
      <c r="F22" s="92"/>
      <c r="G22" s="92"/>
      <c r="H22" s="92" t="s">
        <v>121</v>
      </c>
      <c r="I22" s="92"/>
      <c r="J22" s="75">
        <v>-3729.44</v>
      </c>
      <c r="K22" s="75">
        <v>-3729.44</v>
      </c>
      <c r="L22" s="75">
        <v>-3729.44</v>
      </c>
      <c r="M22" s="75">
        <v>-2229.44</v>
      </c>
      <c r="N22" s="75">
        <v>-1500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91">
        <v>0</v>
      </c>
      <c r="W22" s="91"/>
      <c r="X22" s="75">
        <v>0</v>
      </c>
      <c r="Y22" s="91">
        <v>0</v>
      </c>
      <c r="Z22" s="91"/>
    </row>
    <row r="23" spans="1:26">
      <c r="A23" s="90"/>
      <c r="B23" s="90"/>
      <c r="C23" s="90"/>
      <c r="D23" s="90"/>
      <c r="E23" s="92"/>
      <c r="F23" s="92"/>
      <c r="G23" s="92"/>
      <c r="H23" s="92" t="s">
        <v>122</v>
      </c>
      <c r="I23" s="92"/>
      <c r="J23" s="75">
        <v>12793.44</v>
      </c>
      <c r="K23" s="75">
        <v>12793.44</v>
      </c>
      <c r="L23" s="75">
        <v>12793.44</v>
      </c>
      <c r="M23" s="75">
        <v>5565.44</v>
      </c>
      <c r="N23" s="75">
        <v>7228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91">
        <v>0</v>
      </c>
      <c r="W23" s="91"/>
      <c r="X23" s="75">
        <v>0</v>
      </c>
      <c r="Y23" s="91">
        <v>0</v>
      </c>
      <c r="Z23" s="91"/>
    </row>
    <row r="24" spans="1:26">
      <c r="A24" s="90"/>
      <c r="B24" s="90"/>
      <c r="C24" s="90"/>
      <c r="D24" s="90"/>
      <c r="E24" s="92"/>
      <c r="F24" s="92"/>
      <c r="G24" s="92"/>
      <c r="H24" s="92" t="s">
        <v>123</v>
      </c>
      <c r="I24" s="92"/>
      <c r="J24" s="75">
        <v>18328250.579999998</v>
      </c>
      <c r="K24" s="75">
        <v>18309072.809999999</v>
      </c>
      <c r="L24" s="75">
        <v>17688613.809999999</v>
      </c>
      <c r="M24" s="75">
        <v>13955909.140000001</v>
      </c>
      <c r="N24" s="75">
        <v>3732704.67</v>
      </c>
      <c r="O24" s="75">
        <v>18104</v>
      </c>
      <c r="P24" s="75">
        <v>602355</v>
      </c>
      <c r="Q24" s="75">
        <v>0</v>
      </c>
      <c r="R24" s="75">
        <v>0</v>
      </c>
      <c r="S24" s="75">
        <v>0</v>
      </c>
      <c r="T24" s="75">
        <v>19177.77</v>
      </c>
      <c r="U24" s="75">
        <v>19177.77</v>
      </c>
      <c r="V24" s="91">
        <v>19177.77</v>
      </c>
      <c r="W24" s="91"/>
      <c r="X24" s="75">
        <v>0</v>
      </c>
      <c r="Y24" s="91">
        <v>0</v>
      </c>
      <c r="Z24" s="91"/>
    </row>
    <row r="25" spans="1:26" ht="14.5" customHeight="1">
      <c r="A25" s="90" t="s">
        <v>75</v>
      </c>
      <c r="B25" s="90"/>
      <c r="C25" s="90" t="s">
        <v>129</v>
      </c>
      <c r="D25" s="90" t="s">
        <v>75</v>
      </c>
      <c r="E25" s="92" t="s">
        <v>130</v>
      </c>
      <c r="F25" s="92"/>
      <c r="G25" s="92"/>
      <c r="H25" s="92" t="s">
        <v>120</v>
      </c>
      <c r="I25" s="92"/>
      <c r="J25" s="75">
        <v>11646871.27</v>
      </c>
      <c r="K25" s="75">
        <v>11627693.5</v>
      </c>
      <c r="L25" s="75">
        <v>11154161.1</v>
      </c>
      <c r="M25" s="75">
        <v>9592012.2699999996</v>
      </c>
      <c r="N25" s="75">
        <v>1562148.83</v>
      </c>
      <c r="O25" s="75">
        <v>10964.4</v>
      </c>
      <c r="P25" s="75">
        <v>462568</v>
      </c>
      <c r="Q25" s="75">
        <v>0</v>
      </c>
      <c r="R25" s="75">
        <v>0</v>
      </c>
      <c r="S25" s="75">
        <v>0</v>
      </c>
      <c r="T25" s="75">
        <v>19177.77</v>
      </c>
      <c r="U25" s="75">
        <v>19177.77</v>
      </c>
      <c r="V25" s="91">
        <v>19177.77</v>
      </c>
      <c r="W25" s="91"/>
      <c r="X25" s="75">
        <v>0</v>
      </c>
      <c r="Y25" s="91">
        <v>0</v>
      </c>
      <c r="Z25" s="91"/>
    </row>
    <row r="26" spans="1:26" ht="11.5" customHeight="1">
      <c r="A26" s="90"/>
      <c r="B26" s="90"/>
      <c r="C26" s="90"/>
      <c r="D26" s="90"/>
      <c r="E26" s="92"/>
      <c r="F26" s="92"/>
      <c r="G26" s="92"/>
      <c r="H26" s="92" t="s">
        <v>121</v>
      </c>
      <c r="I26" s="92"/>
      <c r="J26" s="75">
        <v>-664</v>
      </c>
      <c r="K26" s="75">
        <v>-664</v>
      </c>
      <c r="L26" s="75">
        <v>-664</v>
      </c>
      <c r="M26" s="75">
        <v>-664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91">
        <v>0</v>
      </c>
      <c r="W26" s="91"/>
      <c r="X26" s="75">
        <v>0</v>
      </c>
      <c r="Y26" s="91">
        <v>0</v>
      </c>
      <c r="Z26" s="91"/>
    </row>
    <row r="27" spans="1:26" ht="16" customHeight="1">
      <c r="A27" s="90"/>
      <c r="B27" s="90"/>
      <c r="C27" s="90"/>
      <c r="D27" s="90"/>
      <c r="E27" s="92"/>
      <c r="F27" s="92"/>
      <c r="G27" s="92"/>
      <c r="H27" s="92" t="s">
        <v>122</v>
      </c>
      <c r="I27" s="92"/>
      <c r="J27" s="75">
        <v>664</v>
      </c>
      <c r="K27" s="75">
        <v>664</v>
      </c>
      <c r="L27" s="75">
        <v>664</v>
      </c>
      <c r="M27" s="75">
        <v>0</v>
      </c>
      <c r="N27" s="75">
        <v>664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91">
        <v>0</v>
      </c>
      <c r="W27" s="91"/>
      <c r="X27" s="75">
        <v>0</v>
      </c>
      <c r="Y27" s="91">
        <v>0</v>
      </c>
      <c r="Z27" s="91"/>
    </row>
    <row r="28" spans="1:26">
      <c r="A28" s="90"/>
      <c r="B28" s="90"/>
      <c r="C28" s="90"/>
      <c r="D28" s="90"/>
      <c r="E28" s="92"/>
      <c r="F28" s="92"/>
      <c r="G28" s="92"/>
      <c r="H28" s="92" t="s">
        <v>123</v>
      </c>
      <c r="I28" s="92"/>
      <c r="J28" s="75">
        <v>11646871.27</v>
      </c>
      <c r="K28" s="75">
        <v>11627693.5</v>
      </c>
      <c r="L28" s="75">
        <v>11154161.1</v>
      </c>
      <c r="M28" s="75">
        <v>9591348.2699999996</v>
      </c>
      <c r="N28" s="75">
        <v>1562812.83</v>
      </c>
      <c r="O28" s="75">
        <v>10964.4</v>
      </c>
      <c r="P28" s="75">
        <v>462568</v>
      </c>
      <c r="Q28" s="75">
        <v>0</v>
      </c>
      <c r="R28" s="75">
        <v>0</v>
      </c>
      <c r="S28" s="75">
        <v>0</v>
      </c>
      <c r="T28" s="75">
        <v>19177.77</v>
      </c>
      <c r="U28" s="75">
        <v>19177.77</v>
      </c>
      <c r="V28" s="91">
        <v>19177.77</v>
      </c>
      <c r="W28" s="91"/>
      <c r="X28" s="75">
        <v>0</v>
      </c>
      <c r="Y28" s="91">
        <v>0</v>
      </c>
      <c r="Z28" s="91"/>
    </row>
    <row r="29" spans="1:26" ht="14.5" customHeight="1">
      <c r="A29" s="90" t="s">
        <v>75</v>
      </c>
      <c r="B29" s="90"/>
      <c r="C29" s="90" t="s">
        <v>131</v>
      </c>
      <c r="D29" s="90" t="s">
        <v>75</v>
      </c>
      <c r="E29" s="92" t="s">
        <v>132</v>
      </c>
      <c r="F29" s="92"/>
      <c r="G29" s="92"/>
      <c r="H29" s="92" t="s">
        <v>120</v>
      </c>
      <c r="I29" s="92"/>
      <c r="J29" s="75">
        <v>545617.29</v>
      </c>
      <c r="K29" s="75">
        <v>545617.29</v>
      </c>
      <c r="L29" s="75">
        <v>545317.29</v>
      </c>
      <c r="M29" s="75">
        <v>172200</v>
      </c>
      <c r="N29" s="75">
        <v>373117.29</v>
      </c>
      <c r="O29" s="75">
        <v>0</v>
      </c>
      <c r="P29" s="75">
        <v>300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91">
        <v>0</v>
      </c>
      <c r="W29" s="91"/>
      <c r="X29" s="75">
        <v>0</v>
      </c>
      <c r="Y29" s="91">
        <v>0</v>
      </c>
      <c r="Z29" s="91"/>
    </row>
    <row r="30" spans="1:26">
      <c r="A30" s="90"/>
      <c r="B30" s="90"/>
      <c r="C30" s="90"/>
      <c r="D30" s="90"/>
      <c r="E30" s="92"/>
      <c r="F30" s="92"/>
      <c r="G30" s="92"/>
      <c r="H30" s="92" t="s">
        <v>121</v>
      </c>
      <c r="I30" s="92"/>
      <c r="J30" s="75">
        <v>-1565.44</v>
      </c>
      <c r="K30" s="75">
        <v>-1565.44</v>
      </c>
      <c r="L30" s="75">
        <v>-1565.44</v>
      </c>
      <c r="M30" s="75">
        <v>-1565.44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91">
        <v>0</v>
      </c>
      <c r="W30" s="91"/>
      <c r="X30" s="75">
        <v>0</v>
      </c>
      <c r="Y30" s="91">
        <v>0</v>
      </c>
      <c r="Z30" s="91"/>
    </row>
    <row r="31" spans="1:26">
      <c r="A31" s="90"/>
      <c r="B31" s="90"/>
      <c r="C31" s="90"/>
      <c r="D31" s="90"/>
      <c r="E31" s="92"/>
      <c r="F31" s="92"/>
      <c r="G31" s="92"/>
      <c r="H31" s="92" t="s">
        <v>122</v>
      </c>
      <c r="I31" s="92"/>
      <c r="J31" s="75">
        <v>1565.44</v>
      </c>
      <c r="K31" s="75">
        <v>1565.44</v>
      </c>
      <c r="L31" s="75">
        <v>1565.44</v>
      </c>
      <c r="M31" s="75">
        <v>1565.44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91">
        <v>0</v>
      </c>
      <c r="W31" s="91"/>
      <c r="X31" s="75">
        <v>0</v>
      </c>
      <c r="Y31" s="91">
        <v>0</v>
      </c>
      <c r="Z31" s="91"/>
    </row>
    <row r="32" spans="1:26">
      <c r="A32" s="90"/>
      <c r="B32" s="90"/>
      <c r="C32" s="90"/>
      <c r="D32" s="90"/>
      <c r="E32" s="92"/>
      <c r="F32" s="92"/>
      <c r="G32" s="92"/>
      <c r="H32" s="92" t="s">
        <v>123</v>
      </c>
      <c r="I32" s="92"/>
      <c r="J32" s="75">
        <v>545617.29</v>
      </c>
      <c r="K32" s="75">
        <v>545617.29</v>
      </c>
      <c r="L32" s="75">
        <v>545317.29</v>
      </c>
      <c r="M32" s="75">
        <v>172200</v>
      </c>
      <c r="N32" s="75">
        <v>373117.29</v>
      </c>
      <c r="O32" s="75">
        <v>0</v>
      </c>
      <c r="P32" s="75">
        <v>300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91">
        <v>0</v>
      </c>
      <c r="W32" s="91"/>
      <c r="X32" s="75">
        <v>0</v>
      </c>
      <c r="Y32" s="91">
        <v>0</v>
      </c>
      <c r="Z32" s="91"/>
    </row>
    <row r="33" spans="1:26" ht="14.5" customHeight="1">
      <c r="A33" s="90" t="s">
        <v>75</v>
      </c>
      <c r="B33" s="90"/>
      <c r="C33" s="90" t="s">
        <v>133</v>
      </c>
      <c r="D33" s="90" t="s">
        <v>75</v>
      </c>
      <c r="E33" s="92" t="s">
        <v>134</v>
      </c>
      <c r="F33" s="92"/>
      <c r="G33" s="92"/>
      <c r="H33" s="92" t="s">
        <v>120</v>
      </c>
      <c r="I33" s="92"/>
      <c r="J33" s="75">
        <v>1678409.57</v>
      </c>
      <c r="K33" s="75">
        <v>1678409.57</v>
      </c>
      <c r="L33" s="75">
        <v>1677309.57</v>
      </c>
      <c r="M33" s="75">
        <v>687320</v>
      </c>
      <c r="N33" s="75">
        <v>989989.57</v>
      </c>
      <c r="O33" s="75">
        <v>0</v>
      </c>
      <c r="P33" s="75">
        <v>1100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91">
        <v>0</v>
      </c>
      <c r="W33" s="91"/>
      <c r="X33" s="75">
        <v>0</v>
      </c>
      <c r="Y33" s="91">
        <v>0</v>
      </c>
      <c r="Z33" s="91"/>
    </row>
    <row r="34" spans="1:26">
      <c r="A34" s="90"/>
      <c r="B34" s="90"/>
      <c r="C34" s="90"/>
      <c r="D34" s="90"/>
      <c r="E34" s="92"/>
      <c r="F34" s="92"/>
      <c r="G34" s="92"/>
      <c r="H34" s="92" t="s">
        <v>121</v>
      </c>
      <c r="I34" s="92"/>
      <c r="J34" s="75">
        <v>-1500</v>
      </c>
      <c r="K34" s="75">
        <v>-1500</v>
      </c>
      <c r="L34" s="75">
        <v>-1500</v>
      </c>
      <c r="M34" s="75">
        <v>0</v>
      </c>
      <c r="N34" s="75">
        <v>-1500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91">
        <v>0</v>
      </c>
      <c r="W34" s="91"/>
      <c r="X34" s="75">
        <v>0</v>
      </c>
      <c r="Y34" s="91">
        <v>0</v>
      </c>
      <c r="Z34" s="91"/>
    </row>
    <row r="35" spans="1:26">
      <c r="A35" s="90"/>
      <c r="B35" s="90"/>
      <c r="C35" s="90"/>
      <c r="D35" s="90"/>
      <c r="E35" s="92"/>
      <c r="F35" s="92"/>
      <c r="G35" s="92"/>
      <c r="H35" s="92" t="s">
        <v>122</v>
      </c>
      <c r="I35" s="92"/>
      <c r="J35" s="75">
        <v>1500</v>
      </c>
      <c r="K35" s="75">
        <v>1500</v>
      </c>
      <c r="L35" s="75">
        <v>1500</v>
      </c>
      <c r="M35" s="75">
        <v>0</v>
      </c>
      <c r="N35" s="75">
        <v>1500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91">
        <v>0</v>
      </c>
      <c r="W35" s="91"/>
      <c r="X35" s="75">
        <v>0</v>
      </c>
      <c r="Y35" s="91">
        <v>0</v>
      </c>
      <c r="Z35" s="91"/>
    </row>
    <row r="36" spans="1:26">
      <c r="A36" s="90"/>
      <c r="B36" s="90"/>
      <c r="C36" s="90"/>
      <c r="D36" s="90"/>
      <c r="E36" s="92"/>
      <c r="F36" s="92"/>
      <c r="G36" s="92"/>
      <c r="H36" s="92" t="s">
        <v>123</v>
      </c>
      <c r="I36" s="92"/>
      <c r="J36" s="75">
        <v>1678409.57</v>
      </c>
      <c r="K36" s="75">
        <v>1678409.57</v>
      </c>
      <c r="L36" s="75">
        <v>1677309.57</v>
      </c>
      <c r="M36" s="75">
        <v>687320</v>
      </c>
      <c r="N36" s="75">
        <v>989989.57</v>
      </c>
      <c r="O36" s="75">
        <v>0</v>
      </c>
      <c r="P36" s="75">
        <v>1100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91">
        <v>0</v>
      </c>
      <c r="W36" s="91"/>
      <c r="X36" s="75">
        <v>0</v>
      </c>
      <c r="Y36" s="91">
        <v>0</v>
      </c>
      <c r="Z36" s="91"/>
    </row>
    <row r="37" spans="1:26" ht="14.5" customHeight="1">
      <c r="A37" s="90" t="s">
        <v>75</v>
      </c>
      <c r="B37" s="90"/>
      <c r="C37" s="90" t="s">
        <v>135</v>
      </c>
      <c r="D37" s="90" t="s">
        <v>75</v>
      </c>
      <c r="E37" s="92" t="s">
        <v>136</v>
      </c>
      <c r="F37" s="92"/>
      <c r="G37" s="92"/>
      <c r="H37" s="92" t="s">
        <v>120</v>
      </c>
      <c r="I37" s="92"/>
      <c r="J37" s="75">
        <v>298102.88</v>
      </c>
      <c r="K37" s="75">
        <v>298102.88</v>
      </c>
      <c r="L37" s="75">
        <v>266850.88</v>
      </c>
      <c r="M37" s="75">
        <v>148897.85999999999</v>
      </c>
      <c r="N37" s="75">
        <v>117953.02</v>
      </c>
      <c r="O37" s="75">
        <v>4478</v>
      </c>
      <c r="P37" s="75">
        <v>26774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91">
        <v>0</v>
      </c>
      <c r="W37" s="91"/>
      <c r="X37" s="75">
        <v>0</v>
      </c>
      <c r="Y37" s="91">
        <v>0</v>
      </c>
      <c r="Z37" s="91"/>
    </row>
    <row r="38" spans="1:26">
      <c r="A38" s="90"/>
      <c r="B38" s="90"/>
      <c r="C38" s="90"/>
      <c r="D38" s="90"/>
      <c r="E38" s="92"/>
      <c r="F38" s="92"/>
      <c r="G38" s="92"/>
      <c r="H38" s="92" t="s">
        <v>121</v>
      </c>
      <c r="I38" s="92"/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91">
        <v>0</v>
      </c>
      <c r="W38" s="91"/>
      <c r="X38" s="75">
        <v>0</v>
      </c>
      <c r="Y38" s="91">
        <v>0</v>
      </c>
      <c r="Z38" s="91"/>
    </row>
    <row r="39" spans="1:26">
      <c r="A39" s="90"/>
      <c r="B39" s="90"/>
      <c r="C39" s="90"/>
      <c r="D39" s="90"/>
      <c r="E39" s="92"/>
      <c r="F39" s="92"/>
      <c r="G39" s="92"/>
      <c r="H39" s="92" t="s">
        <v>122</v>
      </c>
      <c r="I39" s="92"/>
      <c r="J39" s="75">
        <v>9064</v>
      </c>
      <c r="K39" s="75">
        <v>9064</v>
      </c>
      <c r="L39" s="75">
        <v>9064</v>
      </c>
      <c r="M39" s="75">
        <v>4000</v>
      </c>
      <c r="N39" s="75">
        <v>5064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91">
        <v>0</v>
      </c>
      <c r="W39" s="91"/>
      <c r="X39" s="75">
        <v>0</v>
      </c>
      <c r="Y39" s="91">
        <v>0</v>
      </c>
      <c r="Z39" s="91"/>
    </row>
    <row r="40" spans="1:26">
      <c r="A40" s="90"/>
      <c r="B40" s="90"/>
      <c r="C40" s="90"/>
      <c r="D40" s="90"/>
      <c r="E40" s="92"/>
      <c r="F40" s="92"/>
      <c r="G40" s="92"/>
      <c r="H40" s="92" t="s">
        <v>123</v>
      </c>
      <c r="I40" s="92"/>
      <c r="J40" s="75">
        <v>307166.88</v>
      </c>
      <c r="K40" s="75">
        <v>307166.88</v>
      </c>
      <c r="L40" s="75">
        <v>275914.88</v>
      </c>
      <c r="M40" s="75">
        <v>152897.85999999999</v>
      </c>
      <c r="N40" s="75">
        <v>123017.02</v>
      </c>
      <c r="O40" s="75">
        <v>4478</v>
      </c>
      <c r="P40" s="75">
        <v>26774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91">
        <v>0</v>
      </c>
      <c r="W40" s="91"/>
      <c r="X40" s="75">
        <v>0</v>
      </c>
      <c r="Y40" s="91">
        <v>0</v>
      </c>
      <c r="Z40" s="91"/>
    </row>
    <row r="41" spans="1:26">
      <c r="A41" s="90" t="s">
        <v>137</v>
      </c>
      <c r="B41" s="90"/>
      <c r="C41" s="90" t="s">
        <v>75</v>
      </c>
      <c r="D41" s="90" t="s">
        <v>75</v>
      </c>
      <c r="E41" s="92" t="s">
        <v>138</v>
      </c>
      <c r="F41" s="92"/>
      <c r="G41" s="92"/>
      <c r="H41" s="92" t="s">
        <v>120</v>
      </c>
      <c r="I41" s="92"/>
      <c r="J41" s="75">
        <v>250000</v>
      </c>
      <c r="K41" s="75">
        <v>250000</v>
      </c>
      <c r="L41" s="75">
        <v>250000</v>
      </c>
      <c r="M41" s="75">
        <v>75500</v>
      </c>
      <c r="N41" s="75">
        <v>174500</v>
      </c>
      <c r="O41" s="75">
        <v>0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91">
        <v>0</v>
      </c>
      <c r="W41" s="91"/>
      <c r="X41" s="75">
        <v>0</v>
      </c>
      <c r="Y41" s="91">
        <v>0</v>
      </c>
      <c r="Z41" s="91"/>
    </row>
    <row r="42" spans="1:26">
      <c r="A42" s="90"/>
      <c r="B42" s="90"/>
      <c r="C42" s="90"/>
      <c r="D42" s="90"/>
      <c r="E42" s="92"/>
      <c r="F42" s="92"/>
      <c r="G42" s="92"/>
      <c r="H42" s="92" t="s">
        <v>121</v>
      </c>
      <c r="I42" s="92"/>
      <c r="J42" s="75">
        <v>-2800</v>
      </c>
      <c r="K42" s="75">
        <v>-2800</v>
      </c>
      <c r="L42" s="75">
        <v>-2800</v>
      </c>
      <c r="M42" s="75">
        <v>0</v>
      </c>
      <c r="N42" s="75">
        <v>-2800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91">
        <v>0</v>
      </c>
      <c r="W42" s="91"/>
      <c r="X42" s="75">
        <v>0</v>
      </c>
      <c r="Y42" s="91">
        <v>0</v>
      </c>
      <c r="Z42" s="91"/>
    </row>
    <row r="43" spans="1:26">
      <c r="A43" s="90"/>
      <c r="B43" s="90"/>
      <c r="C43" s="90"/>
      <c r="D43" s="90"/>
      <c r="E43" s="92"/>
      <c r="F43" s="92"/>
      <c r="G43" s="92"/>
      <c r="H43" s="92" t="s">
        <v>122</v>
      </c>
      <c r="I43" s="92"/>
      <c r="J43" s="75">
        <v>2800</v>
      </c>
      <c r="K43" s="75">
        <v>2800</v>
      </c>
      <c r="L43" s="75">
        <v>2800</v>
      </c>
      <c r="M43" s="75">
        <v>0</v>
      </c>
      <c r="N43" s="75">
        <v>2800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91">
        <v>0</v>
      </c>
      <c r="W43" s="91"/>
      <c r="X43" s="75">
        <v>0</v>
      </c>
      <c r="Y43" s="91">
        <v>0</v>
      </c>
      <c r="Z43" s="91"/>
    </row>
    <row r="44" spans="1:26">
      <c r="A44" s="90"/>
      <c r="B44" s="90"/>
      <c r="C44" s="90"/>
      <c r="D44" s="90"/>
      <c r="E44" s="92"/>
      <c r="F44" s="92"/>
      <c r="G44" s="92"/>
      <c r="H44" s="92" t="s">
        <v>123</v>
      </c>
      <c r="I44" s="92"/>
      <c r="J44" s="75">
        <v>250000</v>
      </c>
      <c r="K44" s="75">
        <v>250000</v>
      </c>
      <c r="L44" s="75">
        <v>250000</v>
      </c>
      <c r="M44" s="75">
        <v>75500</v>
      </c>
      <c r="N44" s="75">
        <v>174500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91">
        <v>0</v>
      </c>
      <c r="W44" s="91"/>
      <c r="X44" s="75">
        <v>0</v>
      </c>
      <c r="Y44" s="91">
        <v>0</v>
      </c>
      <c r="Z44" s="91"/>
    </row>
    <row r="45" spans="1:26">
      <c r="A45" s="90" t="s">
        <v>75</v>
      </c>
      <c r="B45" s="90"/>
      <c r="C45" s="90" t="s">
        <v>139</v>
      </c>
      <c r="D45" s="90" t="s">
        <v>75</v>
      </c>
      <c r="E45" s="92" t="s">
        <v>140</v>
      </c>
      <c r="F45" s="92"/>
      <c r="G45" s="92"/>
      <c r="H45" s="92" t="s">
        <v>120</v>
      </c>
      <c r="I45" s="92"/>
      <c r="J45" s="75">
        <v>163500</v>
      </c>
      <c r="K45" s="75">
        <v>163500</v>
      </c>
      <c r="L45" s="75">
        <v>163500</v>
      </c>
      <c r="M45" s="75">
        <v>75500</v>
      </c>
      <c r="N45" s="75">
        <v>88000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91">
        <v>0</v>
      </c>
      <c r="W45" s="91"/>
      <c r="X45" s="75">
        <v>0</v>
      </c>
      <c r="Y45" s="91">
        <v>0</v>
      </c>
      <c r="Z45" s="91"/>
    </row>
    <row r="46" spans="1:26">
      <c r="A46" s="90"/>
      <c r="B46" s="90"/>
      <c r="C46" s="90"/>
      <c r="D46" s="90"/>
      <c r="E46" s="92"/>
      <c r="F46" s="92"/>
      <c r="G46" s="92"/>
      <c r="H46" s="92" t="s">
        <v>121</v>
      </c>
      <c r="I46" s="92"/>
      <c r="J46" s="75">
        <v>-2800</v>
      </c>
      <c r="K46" s="75">
        <v>-2800</v>
      </c>
      <c r="L46" s="75">
        <v>-2800</v>
      </c>
      <c r="M46" s="75">
        <v>0</v>
      </c>
      <c r="N46" s="75">
        <v>-2800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91">
        <v>0</v>
      </c>
      <c r="W46" s="91"/>
      <c r="X46" s="75">
        <v>0</v>
      </c>
      <c r="Y46" s="91">
        <v>0</v>
      </c>
      <c r="Z46" s="91"/>
    </row>
    <row r="47" spans="1:26">
      <c r="A47" s="90"/>
      <c r="B47" s="90"/>
      <c r="C47" s="90"/>
      <c r="D47" s="90"/>
      <c r="E47" s="92"/>
      <c r="F47" s="92"/>
      <c r="G47" s="92"/>
      <c r="H47" s="92" t="s">
        <v>122</v>
      </c>
      <c r="I47" s="92"/>
      <c r="J47" s="75">
        <v>2800</v>
      </c>
      <c r="K47" s="75">
        <v>2800</v>
      </c>
      <c r="L47" s="75">
        <v>2800</v>
      </c>
      <c r="M47" s="75">
        <v>0</v>
      </c>
      <c r="N47" s="75">
        <v>2800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5">
        <v>0</v>
      </c>
      <c r="V47" s="91">
        <v>0</v>
      </c>
      <c r="W47" s="91"/>
      <c r="X47" s="75">
        <v>0</v>
      </c>
      <c r="Y47" s="91">
        <v>0</v>
      </c>
      <c r="Z47" s="91"/>
    </row>
    <row r="48" spans="1:26">
      <c r="A48" s="90"/>
      <c r="B48" s="90"/>
      <c r="C48" s="90"/>
      <c r="D48" s="90"/>
      <c r="E48" s="92"/>
      <c r="F48" s="92"/>
      <c r="G48" s="92"/>
      <c r="H48" s="92" t="s">
        <v>123</v>
      </c>
      <c r="I48" s="92"/>
      <c r="J48" s="75">
        <v>163500</v>
      </c>
      <c r="K48" s="75">
        <v>163500</v>
      </c>
      <c r="L48" s="75">
        <v>163500</v>
      </c>
      <c r="M48" s="75">
        <v>75500</v>
      </c>
      <c r="N48" s="75">
        <v>88000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91">
        <v>0</v>
      </c>
      <c r="W48" s="91"/>
      <c r="X48" s="75">
        <v>0</v>
      </c>
      <c r="Y48" s="91">
        <v>0</v>
      </c>
      <c r="Z48" s="91"/>
    </row>
    <row r="49" spans="1:26">
      <c r="A49" s="90" t="s">
        <v>11</v>
      </c>
      <c r="B49" s="90"/>
      <c r="C49" s="90" t="s">
        <v>75</v>
      </c>
      <c r="D49" s="90" t="s">
        <v>75</v>
      </c>
      <c r="E49" s="92" t="s">
        <v>12</v>
      </c>
      <c r="F49" s="92"/>
      <c r="G49" s="92"/>
      <c r="H49" s="92" t="s">
        <v>120</v>
      </c>
      <c r="I49" s="92"/>
      <c r="J49" s="75">
        <v>4597728.47</v>
      </c>
      <c r="K49" s="75">
        <v>4597728.47</v>
      </c>
      <c r="L49" s="75">
        <v>1438468.47</v>
      </c>
      <c r="M49" s="75">
        <v>972039.31</v>
      </c>
      <c r="N49" s="75">
        <v>466429.16</v>
      </c>
      <c r="O49" s="75">
        <v>0</v>
      </c>
      <c r="P49" s="75">
        <v>3159260</v>
      </c>
      <c r="Q49" s="75">
        <v>0</v>
      </c>
      <c r="R49" s="75">
        <v>0</v>
      </c>
      <c r="S49" s="75">
        <v>0</v>
      </c>
      <c r="T49" s="75">
        <v>0</v>
      </c>
      <c r="U49" s="75">
        <v>0</v>
      </c>
      <c r="V49" s="91">
        <v>0</v>
      </c>
      <c r="W49" s="91"/>
      <c r="X49" s="75">
        <v>0</v>
      </c>
      <c r="Y49" s="91">
        <v>0</v>
      </c>
      <c r="Z49" s="91"/>
    </row>
    <row r="50" spans="1:26">
      <c r="A50" s="90"/>
      <c r="B50" s="90"/>
      <c r="C50" s="90"/>
      <c r="D50" s="90"/>
      <c r="E50" s="92"/>
      <c r="F50" s="92"/>
      <c r="G50" s="92"/>
      <c r="H50" s="92" t="s">
        <v>121</v>
      </c>
      <c r="I50" s="92"/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91">
        <v>0</v>
      </c>
      <c r="W50" s="91"/>
      <c r="X50" s="75">
        <v>0</v>
      </c>
      <c r="Y50" s="91">
        <v>0</v>
      </c>
      <c r="Z50" s="91"/>
    </row>
    <row r="51" spans="1:26">
      <c r="A51" s="90"/>
      <c r="B51" s="90"/>
      <c r="C51" s="90"/>
      <c r="D51" s="90"/>
      <c r="E51" s="92"/>
      <c r="F51" s="92"/>
      <c r="G51" s="92"/>
      <c r="H51" s="92" t="s">
        <v>122</v>
      </c>
      <c r="I51" s="92"/>
      <c r="J51" s="75">
        <v>829</v>
      </c>
      <c r="K51" s="75">
        <v>829</v>
      </c>
      <c r="L51" s="75">
        <v>417</v>
      </c>
      <c r="M51" s="75">
        <v>0</v>
      </c>
      <c r="N51" s="75">
        <v>417</v>
      </c>
      <c r="O51" s="75">
        <v>0</v>
      </c>
      <c r="P51" s="75">
        <v>412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91">
        <v>0</v>
      </c>
      <c r="W51" s="91"/>
      <c r="X51" s="75">
        <v>0</v>
      </c>
      <c r="Y51" s="91">
        <v>0</v>
      </c>
      <c r="Z51" s="91"/>
    </row>
    <row r="52" spans="1:26">
      <c r="A52" s="90"/>
      <c r="B52" s="90"/>
      <c r="C52" s="90"/>
      <c r="D52" s="90"/>
      <c r="E52" s="92"/>
      <c r="F52" s="92"/>
      <c r="G52" s="92"/>
      <c r="H52" s="92" t="s">
        <v>123</v>
      </c>
      <c r="I52" s="92"/>
      <c r="J52" s="75">
        <v>4598557.47</v>
      </c>
      <c r="K52" s="75">
        <v>4598557.47</v>
      </c>
      <c r="L52" s="75">
        <v>1438885.47</v>
      </c>
      <c r="M52" s="75">
        <v>972039.31</v>
      </c>
      <c r="N52" s="75">
        <v>466846.16</v>
      </c>
      <c r="O52" s="75">
        <v>0</v>
      </c>
      <c r="P52" s="75">
        <v>3159672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91">
        <v>0</v>
      </c>
      <c r="W52" s="91"/>
      <c r="X52" s="75">
        <v>0</v>
      </c>
      <c r="Y52" s="91">
        <v>0</v>
      </c>
      <c r="Z52" s="91"/>
    </row>
    <row r="53" spans="1:26">
      <c r="A53" s="90" t="s">
        <v>75</v>
      </c>
      <c r="B53" s="90"/>
      <c r="C53" s="90" t="s">
        <v>37</v>
      </c>
      <c r="D53" s="90" t="s">
        <v>75</v>
      </c>
      <c r="E53" s="92" t="s">
        <v>141</v>
      </c>
      <c r="F53" s="92"/>
      <c r="G53" s="92"/>
      <c r="H53" s="92" t="s">
        <v>120</v>
      </c>
      <c r="I53" s="92"/>
      <c r="J53" s="75">
        <v>3467000</v>
      </c>
      <c r="K53" s="75">
        <v>3467000</v>
      </c>
      <c r="L53" s="75">
        <v>317436</v>
      </c>
      <c r="M53" s="75">
        <v>302407</v>
      </c>
      <c r="N53" s="75">
        <v>15029</v>
      </c>
      <c r="O53" s="75">
        <v>0</v>
      </c>
      <c r="P53" s="75">
        <v>3149564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91">
        <v>0</v>
      </c>
      <c r="W53" s="91"/>
      <c r="X53" s="75">
        <v>0</v>
      </c>
      <c r="Y53" s="91">
        <v>0</v>
      </c>
      <c r="Z53" s="91"/>
    </row>
    <row r="54" spans="1:26">
      <c r="A54" s="90"/>
      <c r="B54" s="90"/>
      <c r="C54" s="90"/>
      <c r="D54" s="90"/>
      <c r="E54" s="92"/>
      <c r="F54" s="92"/>
      <c r="G54" s="92"/>
      <c r="H54" s="92" t="s">
        <v>121</v>
      </c>
      <c r="I54" s="92"/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91">
        <v>0</v>
      </c>
      <c r="W54" s="91"/>
      <c r="X54" s="75">
        <v>0</v>
      </c>
      <c r="Y54" s="91">
        <v>0</v>
      </c>
      <c r="Z54" s="91"/>
    </row>
    <row r="55" spans="1:26">
      <c r="A55" s="90"/>
      <c r="B55" s="90"/>
      <c r="C55" s="90"/>
      <c r="D55" s="90"/>
      <c r="E55" s="92"/>
      <c r="F55" s="92"/>
      <c r="G55" s="92"/>
      <c r="H55" s="92" t="s">
        <v>122</v>
      </c>
      <c r="I55" s="92"/>
      <c r="J55" s="75">
        <v>412</v>
      </c>
      <c r="K55" s="75">
        <v>412</v>
      </c>
      <c r="L55" s="75">
        <v>0</v>
      </c>
      <c r="M55" s="75">
        <v>0</v>
      </c>
      <c r="N55" s="75">
        <v>0</v>
      </c>
      <c r="O55" s="75">
        <v>0</v>
      </c>
      <c r="P55" s="75">
        <v>412</v>
      </c>
      <c r="Q55" s="75">
        <v>0</v>
      </c>
      <c r="R55" s="75">
        <v>0</v>
      </c>
      <c r="S55" s="75">
        <v>0</v>
      </c>
      <c r="T55" s="75">
        <v>0</v>
      </c>
      <c r="U55" s="75">
        <v>0</v>
      </c>
      <c r="V55" s="91">
        <v>0</v>
      </c>
      <c r="W55" s="91"/>
      <c r="X55" s="75">
        <v>0</v>
      </c>
      <c r="Y55" s="91">
        <v>0</v>
      </c>
      <c r="Z55" s="91"/>
    </row>
    <row r="56" spans="1:26">
      <c r="A56" s="90"/>
      <c r="B56" s="90"/>
      <c r="C56" s="90"/>
      <c r="D56" s="90"/>
      <c r="E56" s="92"/>
      <c r="F56" s="92"/>
      <c r="G56" s="92"/>
      <c r="H56" s="92" t="s">
        <v>123</v>
      </c>
      <c r="I56" s="92"/>
      <c r="J56" s="75">
        <v>3467412</v>
      </c>
      <c r="K56" s="75">
        <v>3467412</v>
      </c>
      <c r="L56" s="75">
        <v>317436</v>
      </c>
      <c r="M56" s="75">
        <v>302407</v>
      </c>
      <c r="N56" s="75">
        <v>15029</v>
      </c>
      <c r="O56" s="75">
        <v>0</v>
      </c>
      <c r="P56" s="75">
        <v>3149976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91">
        <v>0</v>
      </c>
      <c r="W56" s="91"/>
      <c r="X56" s="75">
        <v>0</v>
      </c>
      <c r="Y56" s="91">
        <v>0</v>
      </c>
      <c r="Z56" s="91"/>
    </row>
    <row r="57" spans="1:26">
      <c r="A57" s="90" t="s">
        <v>75</v>
      </c>
      <c r="B57" s="90"/>
      <c r="C57" s="90" t="s">
        <v>39</v>
      </c>
      <c r="D57" s="90" t="s">
        <v>75</v>
      </c>
      <c r="E57" s="92" t="s">
        <v>40</v>
      </c>
      <c r="F57" s="92"/>
      <c r="G57" s="92"/>
      <c r="H57" s="92" t="s">
        <v>120</v>
      </c>
      <c r="I57" s="92"/>
      <c r="J57" s="75">
        <v>300</v>
      </c>
      <c r="K57" s="75">
        <v>300</v>
      </c>
      <c r="L57" s="75">
        <v>300</v>
      </c>
      <c r="M57" s="75">
        <v>0</v>
      </c>
      <c r="N57" s="75">
        <v>300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5">
        <v>0</v>
      </c>
      <c r="V57" s="91">
        <v>0</v>
      </c>
      <c r="W57" s="91"/>
      <c r="X57" s="75">
        <v>0</v>
      </c>
      <c r="Y57" s="91">
        <v>0</v>
      </c>
      <c r="Z57" s="91"/>
    </row>
    <row r="58" spans="1:26">
      <c r="A58" s="90"/>
      <c r="B58" s="90"/>
      <c r="C58" s="90"/>
      <c r="D58" s="90"/>
      <c r="E58" s="92"/>
      <c r="F58" s="92"/>
      <c r="G58" s="92"/>
      <c r="H58" s="92" t="s">
        <v>121</v>
      </c>
      <c r="I58" s="92"/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91">
        <v>0</v>
      </c>
      <c r="W58" s="91"/>
      <c r="X58" s="75">
        <v>0</v>
      </c>
      <c r="Y58" s="91">
        <v>0</v>
      </c>
      <c r="Z58" s="91"/>
    </row>
    <row r="59" spans="1:26">
      <c r="A59" s="90"/>
      <c r="B59" s="90"/>
      <c r="C59" s="90"/>
      <c r="D59" s="90"/>
      <c r="E59" s="92"/>
      <c r="F59" s="92"/>
      <c r="G59" s="92"/>
      <c r="H59" s="92" t="s">
        <v>122</v>
      </c>
      <c r="I59" s="92"/>
      <c r="J59" s="75">
        <v>417</v>
      </c>
      <c r="K59" s="75">
        <v>417</v>
      </c>
      <c r="L59" s="75">
        <v>417</v>
      </c>
      <c r="M59" s="75">
        <v>0</v>
      </c>
      <c r="N59" s="75">
        <v>417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5">
        <v>0</v>
      </c>
      <c r="V59" s="91">
        <v>0</v>
      </c>
      <c r="W59" s="91"/>
      <c r="X59" s="75">
        <v>0</v>
      </c>
      <c r="Y59" s="91">
        <v>0</v>
      </c>
      <c r="Z59" s="91"/>
    </row>
    <row r="60" spans="1:26" ht="23" customHeight="1">
      <c r="A60" s="90"/>
      <c r="B60" s="90"/>
      <c r="C60" s="90"/>
      <c r="D60" s="90"/>
      <c r="E60" s="92"/>
      <c r="F60" s="92"/>
      <c r="G60" s="92"/>
      <c r="H60" s="92" t="s">
        <v>123</v>
      </c>
      <c r="I60" s="92"/>
      <c r="J60" s="75">
        <v>717</v>
      </c>
      <c r="K60" s="75">
        <v>717</v>
      </c>
      <c r="L60" s="75">
        <v>717</v>
      </c>
      <c r="M60" s="75">
        <v>0</v>
      </c>
      <c r="N60" s="75">
        <v>717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5">
        <v>0</v>
      </c>
      <c r="V60" s="91">
        <v>0</v>
      </c>
      <c r="W60" s="91"/>
      <c r="X60" s="75">
        <v>0</v>
      </c>
      <c r="Y60" s="91">
        <v>0</v>
      </c>
      <c r="Z60" s="91"/>
    </row>
    <row r="61" spans="1:26">
      <c r="A61" s="90" t="s">
        <v>142</v>
      </c>
      <c r="B61" s="90"/>
      <c r="C61" s="90" t="s">
        <v>75</v>
      </c>
      <c r="D61" s="90" t="s">
        <v>75</v>
      </c>
      <c r="E61" s="92" t="s">
        <v>143</v>
      </c>
      <c r="F61" s="92"/>
      <c r="G61" s="92"/>
      <c r="H61" s="92" t="s">
        <v>120</v>
      </c>
      <c r="I61" s="92"/>
      <c r="J61" s="75">
        <v>4568895.03</v>
      </c>
      <c r="K61" s="75">
        <v>4540033</v>
      </c>
      <c r="L61" s="75">
        <v>4518033</v>
      </c>
      <c r="M61" s="75">
        <v>264516</v>
      </c>
      <c r="N61" s="75">
        <v>4253517</v>
      </c>
      <c r="O61" s="75">
        <v>22000</v>
      </c>
      <c r="P61" s="75">
        <v>0</v>
      </c>
      <c r="Q61" s="75">
        <v>0</v>
      </c>
      <c r="R61" s="75">
        <v>0</v>
      </c>
      <c r="S61" s="75">
        <v>0</v>
      </c>
      <c r="T61" s="75">
        <v>28862.03</v>
      </c>
      <c r="U61" s="75">
        <v>28862.03</v>
      </c>
      <c r="V61" s="91">
        <v>0</v>
      </c>
      <c r="W61" s="91"/>
      <c r="X61" s="75">
        <v>0</v>
      </c>
      <c r="Y61" s="91">
        <v>0</v>
      </c>
      <c r="Z61" s="91"/>
    </row>
    <row r="62" spans="1:26">
      <c r="A62" s="90"/>
      <c r="B62" s="90"/>
      <c r="C62" s="90"/>
      <c r="D62" s="90"/>
      <c r="E62" s="92"/>
      <c r="F62" s="92"/>
      <c r="G62" s="92"/>
      <c r="H62" s="92" t="s">
        <v>121</v>
      </c>
      <c r="I62" s="92"/>
      <c r="J62" s="75">
        <v>-4680.8100000000004</v>
      </c>
      <c r="K62" s="75">
        <v>-4680.8100000000004</v>
      </c>
      <c r="L62" s="75">
        <v>-4680.8100000000004</v>
      </c>
      <c r="M62" s="75">
        <v>-4680.8100000000004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5">
        <v>0</v>
      </c>
      <c r="V62" s="91">
        <v>0</v>
      </c>
      <c r="W62" s="91"/>
      <c r="X62" s="75">
        <v>0</v>
      </c>
      <c r="Y62" s="91">
        <v>0</v>
      </c>
      <c r="Z62" s="91"/>
    </row>
    <row r="63" spans="1:26">
      <c r="A63" s="90"/>
      <c r="B63" s="90"/>
      <c r="C63" s="90"/>
      <c r="D63" s="90"/>
      <c r="E63" s="92"/>
      <c r="F63" s="92"/>
      <c r="G63" s="92"/>
      <c r="H63" s="92" t="s">
        <v>122</v>
      </c>
      <c r="I63" s="92"/>
      <c r="J63" s="75">
        <v>4680.8100000000004</v>
      </c>
      <c r="K63" s="75">
        <v>4680.8100000000004</v>
      </c>
      <c r="L63" s="75">
        <v>4680.8100000000004</v>
      </c>
      <c r="M63" s="75">
        <v>4680.8100000000004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1">
        <v>0</v>
      </c>
      <c r="W63" s="91"/>
      <c r="X63" s="75">
        <v>0</v>
      </c>
      <c r="Y63" s="91">
        <v>0</v>
      </c>
      <c r="Z63" s="91"/>
    </row>
    <row r="64" spans="1:26">
      <c r="A64" s="90"/>
      <c r="B64" s="90"/>
      <c r="C64" s="90"/>
      <c r="D64" s="90"/>
      <c r="E64" s="92"/>
      <c r="F64" s="92"/>
      <c r="G64" s="92"/>
      <c r="H64" s="92" t="s">
        <v>123</v>
      </c>
      <c r="I64" s="92"/>
      <c r="J64" s="75">
        <v>4568895.03</v>
      </c>
      <c r="K64" s="75">
        <v>4540033</v>
      </c>
      <c r="L64" s="75">
        <v>4518033</v>
      </c>
      <c r="M64" s="75">
        <v>264516</v>
      </c>
      <c r="N64" s="75">
        <v>4253517</v>
      </c>
      <c r="O64" s="75">
        <v>22000</v>
      </c>
      <c r="P64" s="75">
        <v>0</v>
      </c>
      <c r="Q64" s="75">
        <v>0</v>
      </c>
      <c r="R64" s="75">
        <v>0</v>
      </c>
      <c r="S64" s="75">
        <v>0</v>
      </c>
      <c r="T64" s="75">
        <v>28862.03</v>
      </c>
      <c r="U64" s="75">
        <v>28862.03</v>
      </c>
      <c r="V64" s="91">
        <v>0</v>
      </c>
      <c r="W64" s="91"/>
      <c r="X64" s="75">
        <v>0</v>
      </c>
      <c r="Y64" s="91">
        <v>0</v>
      </c>
      <c r="Z64" s="91"/>
    </row>
    <row r="65" spans="1:26">
      <c r="A65" s="90" t="s">
        <v>75</v>
      </c>
      <c r="B65" s="90"/>
      <c r="C65" s="90" t="s">
        <v>144</v>
      </c>
      <c r="D65" s="90" t="s">
        <v>75</v>
      </c>
      <c r="E65" s="92" t="s">
        <v>145</v>
      </c>
      <c r="F65" s="92"/>
      <c r="G65" s="92"/>
      <c r="H65" s="92" t="s">
        <v>120</v>
      </c>
      <c r="I65" s="92"/>
      <c r="J65" s="75">
        <v>2663808</v>
      </c>
      <c r="K65" s="75">
        <v>2663808</v>
      </c>
      <c r="L65" s="75">
        <v>2663808</v>
      </c>
      <c r="M65" s="75">
        <v>264516</v>
      </c>
      <c r="N65" s="75">
        <v>2399292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91">
        <v>0</v>
      </c>
      <c r="W65" s="91"/>
      <c r="X65" s="75">
        <v>0</v>
      </c>
      <c r="Y65" s="91">
        <v>0</v>
      </c>
      <c r="Z65" s="91"/>
    </row>
    <row r="66" spans="1:26">
      <c r="A66" s="90"/>
      <c r="B66" s="90"/>
      <c r="C66" s="90"/>
      <c r="D66" s="90"/>
      <c r="E66" s="92"/>
      <c r="F66" s="92"/>
      <c r="G66" s="92"/>
      <c r="H66" s="92" t="s">
        <v>121</v>
      </c>
      <c r="I66" s="92"/>
      <c r="J66" s="75">
        <v>-4680.8100000000004</v>
      </c>
      <c r="K66" s="75">
        <v>-4680.8100000000004</v>
      </c>
      <c r="L66" s="75">
        <v>-4680.8100000000004</v>
      </c>
      <c r="M66" s="75">
        <v>-4680.8100000000004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91">
        <v>0</v>
      </c>
      <c r="W66" s="91"/>
      <c r="X66" s="75">
        <v>0</v>
      </c>
      <c r="Y66" s="91">
        <v>0</v>
      </c>
      <c r="Z66" s="91"/>
    </row>
    <row r="67" spans="1:26">
      <c r="A67" s="90"/>
      <c r="B67" s="90"/>
      <c r="C67" s="90"/>
      <c r="D67" s="90"/>
      <c r="E67" s="92"/>
      <c r="F67" s="92"/>
      <c r="G67" s="92"/>
      <c r="H67" s="92" t="s">
        <v>122</v>
      </c>
      <c r="I67" s="92"/>
      <c r="J67" s="75">
        <v>4680.8100000000004</v>
      </c>
      <c r="K67" s="75">
        <v>4680.8100000000004</v>
      </c>
      <c r="L67" s="75">
        <v>4680.8100000000004</v>
      </c>
      <c r="M67" s="75">
        <v>4680.8100000000004</v>
      </c>
      <c r="N67" s="75">
        <v>0</v>
      </c>
      <c r="O67" s="75">
        <v>0</v>
      </c>
      <c r="P67" s="75">
        <v>0</v>
      </c>
      <c r="Q67" s="75">
        <v>0</v>
      </c>
      <c r="R67" s="75">
        <v>0</v>
      </c>
      <c r="S67" s="75">
        <v>0</v>
      </c>
      <c r="T67" s="75">
        <v>0</v>
      </c>
      <c r="U67" s="75">
        <v>0</v>
      </c>
      <c r="V67" s="91">
        <v>0</v>
      </c>
      <c r="W67" s="91"/>
      <c r="X67" s="75">
        <v>0</v>
      </c>
      <c r="Y67" s="91">
        <v>0</v>
      </c>
      <c r="Z67" s="91"/>
    </row>
    <row r="68" spans="1:26">
      <c r="A68" s="90"/>
      <c r="B68" s="90"/>
      <c r="C68" s="90"/>
      <c r="D68" s="90"/>
      <c r="E68" s="92"/>
      <c r="F68" s="92"/>
      <c r="G68" s="92"/>
      <c r="H68" s="92" t="s">
        <v>123</v>
      </c>
      <c r="I68" s="92"/>
      <c r="J68" s="75">
        <v>2663808</v>
      </c>
      <c r="K68" s="75">
        <v>2663808</v>
      </c>
      <c r="L68" s="75">
        <v>2663808</v>
      </c>
      <c r="M68" s="75">
        <v>264516</v>
      </c>
      <c r="N68" s="75">
        <v>2399292</v>
      </c>
      <c r="O68" s="75">
        <v>0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75">
        <v>0</v>
      </c>
      <c r="V68" s="91">
        <v>0</v>
      </c>
      <c r="W68" s="91"/>
      <c r="X68" s="75">
        <v>0</v>
      </c>
      <c r="Y68" s="91">
        <v>0</v>
      </c>
      <c r="Z68" s="91"/>
    </row>
    <row r="69" spans="1:26">
      <c r="A69" s="94" t="s">
        <v>146</v>
      </c>
      <c r="B69" s="94"/>
      <c r="C69" s="94"/>
      <c r="D69" s="94"/>
      <c r="E69" s="94"/>
      <c r="F69" s="94"/>
      <c r="G69" s="94"/>
      <c r="H69" s="92" t="s">
        <v>120</v>
      </c>
      <c r="I69" s="92"/>
      <c r="J69" s="76">
        <v>57914782</v>
      </c>
      <c r="K69" s="76">
        <v>41952817.409999996</v>
      </c>
      <c r="L69" s="76">
        <v>34372222.729999997</v>
      </c>
      <c r="M69" s="76">
        <v>21417351.920000002</v>
      </c>
      <c r="N69" s="76">
        <v>12954870.810000001</v>
      </c>
      <c r="O69" s="76">
        <v>1706704.11</v>
      </c>
      <c r="P69" s="76">
        <v>5303890.57</v>
      </c>
      <c r="Q69" s="76">
        <v>10000</v>
      </c>
      <c r="R69" s="76">
        <v>0</v>
      </c>
      <c r="S69" s="76">
        <v>560000</v>
      </c>
      <c r="T69" s="76">
        <v>15961964.59</v>
      </c>
      <c r="U69" s="76">
        <v>15961964.59</v>
      </c>
      <c r="V69" s="93">
        <v>6369529.0800000001</v>
      </c>
      <c r="W69" s="93"/>
      <c r="X69" s="76">
        <v>0</v>
      </c>
      <c r="Y69" s="91">
        <v>0</v>
      </c>
      <c r="Z69" s="91"/>
    </row>
    <row r="70" spans="1:26">
      <c r="A70" s="94"/>
      <c r="B70" s="94"/>
      <c r="C70" s="94"/>
      <c r="D70" s="94"/>
      <c r="E70" s="94"/>
      <c r="F70" s="94"/>
      <c r="G70" s="94"/>
      <c r="H70" s="92" t="s">
        <v>121</v>
      </c>
      <c r="I70" s="92"/>
      <c r="J70" s="76">
        <v>-21034.9</v>
      </c>
      <c r="K70" s="76">
        <v>-21034.9</v>
      </c>
      <c r="L70" s="76">
        <v>-21034.9</v>
      </c>
      <c r="M70" s="76">
        <v>-9734.9</v>
      </c>
      <c r="N70" s="76">
        <v>-11300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93">
        <v>0</v>
      </c>
      <c r="W70" s="93"/>
      <c r="X70" s="76">
        <v>0</v>
      </c>
      <c r="Y70" s="91">
        <v>0</v>
      </c>
      <c r="Z70" s="91"/>
    </row>
    <row r="71" spans="1:26">
      <c r="A71" s="94"/>
      <c r="B71" s="94"/>
      <c r="C71" s="94"/>
      <c r="D71" s="94"/>
      <c r="E71" s="94"/>
      <c r="F71" s="94"/>
      <c r="G71" s="94"/>
      <c r="H71" s="92" t="s">
        <v>122</v>
      </c>
      <c r="I71" s="92"/>
      <c r="J71" s="76">
        <v>30927.9</v>
      </c>
      <c r="K71" s="76">
        <v>30927.9</v>
      </c>
      <c r="L71" s="76">
        <v>30515.9</v>
      </c>
      <c r="M71" s="76">
        <v>13070.9</v>
      </c>
      <c r="N71" s="76">
        <v>17445</v>
      </c>
      <c r="O71" s="76">
        <v>0</v>
      </c>
      <c r="P71" s="76">
        <v>412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93">
        <v>0</v>
      </c>
      <c r="W71" s="93"/>
      <c r="X71" s="76">
        <v>0</v>
      </c>
      <c r="Y71" s="91">
        <v>0</v>
      </c>
      <c r="Z71" s="91"/>
    </row>
    <row r="72" spans="1:26">
      <c r="A72" s="94"/>
      <c r="B72" s="94"/>
      <c r="C72" s="94"/>
      <c r="D72" s="94"/>
      <c r="E72" s="94"/>
      <c r="F72" s="94"/>
      <c r="G72" s="94"/>
      <c r="H72" s="92" t="s">
        <v>123</v>
      </c>
      <c r="I72" s="92"/>
      <c r="J72" s="76">
        <v>57924675</v>
      </c>
      <c r="K72" s="76">
        <v>41962710.409999996</v>
      </c>
      <c r="L72" s="76">
        <v>34381703.729999997</v>
      </c>
      <c r="M72" s="76">
        <v>21420687.920000002</v>
      </c>
      <c r="N72" s="76">
        <v>12961015.810000001</v>
      </c>
      <c r="O72" s="76">
        <v>1706704.11</v>
      </c>
      <c r="P72" s="76">
        <v>5304302.57</v>
      </c>
      <c r="Q72" s="76">
        <v>10000</v>
      </c>
      <c r="R72" s="76">
        <v>0</v>
      </c>
      <c r="S72" s="76">
        <v>560000</v>
      </c>
      <c r="T72" s="76">
        <v>15961964.59</v>
      </c>
      <c r="U72" s="76">
        <v>15961964.59</v>
      </c>
      <c r="V72" s="93">
        <v>6369529.0800000001</v>
      </c>
      <c r="W72" s="93"/>
      <c r="X72" s="76">
        <v>0</v>
      </c>
      <c r="Y72" s="91">
        <v>0</v>
      </c>
      <c r="Z72" s="91"/>
    </row>
    <row r="73" spans="1:26" ht="14.5" customHeight="1">
      <c r="A73" s="9" t="s">
        <v>5</v>
      </c>
      <c r="B73" s="16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1"/>
      <c r="Y73" s="1"/>
      <c r="Z73" s="1"/>
    </row>
    <row r="74" spans="1:26">
      <c r="A74" s="17" t="s">
        <v>6</v>
      </c>
      <c r="B74" s="18"/>
      <c r="C74" s="18"/>
      <c r="D74" s="12"/>
      <c r="E74" s="12"/>
      <c r="F74" s="12"/>
      <c r="G74" s="19"/>
      <c r="H74" s="19"/>
      <c r="I74" s="19"/>
      <c r="J74" s="19"/>
      <c r="K74" s="19"/>
      <c r="L74" s="19"/>
      <c r="M74" s="19"/>
      <c r="N74" s="19"/>
      <c r="O74" s="19"/>
      <c r="P74" s="8"/>
      <c r="Q74" s="8"/>
      <c r="R74" s="8"/>
      <c r="S74" s="8"/>
      <c r="T74" s="8"/>
      <c r="U74" s="8"/>
      <c r="V74" s="8"/>
      <c r="W74" s="8"/>
      <c r="X74" s="1"/>
      <c r="Y74" s="1"/>
      <c r="Z74" s="1"/>
    </row>
    <row r="75" spans="1:26">
      <c r="A75" s="14" t="s">
        <v>148</v>
      </c>
      <c r="B75" s="18"/>
      <c r="C75" s="18"/>
      <c r="D75" s="12"/>
      <c r="E75" s="12"/>
      <c r="F75" s="12"/>
      <c r="G75" s="19"/>
      <c r="H75" s="19"/>
      <c r="I75" s="19"/>
      <c r="J75" s="19"/>
      <c r="K75" s="19"/>
      <c r="L75" s="19"/>
      <c r="M75" s="19"/>
      <c r="N75" s="19"/>
      <c r="O75" s="19"/>
      <c r="P75" s="8"/>
      <c r="Q75" s="8"/>
      <c r="R75" s="8"/>
      <c r="S75" s="8"/>
      <c r="T75" s="8"/>
      <c r="U75" s="8"/>
      <c r="V75" s="8"/>
      <c r="W75" s="8"/>
      <c r="X75" s="1"/>
      <c r="Y75" s="1"/>
      <c r="Z75" s="1"/>
    </row>
    <row r="76" spans="1:26">
      <c r="A76" s="14" t="s">
        <v>147</v>
      </c>
      <c r="B76" s="18"/>
      <c r="C76" s="18"/>
      <c r="D76" s="12"/>
      <c r="E76" s="12"/>
      <c r="F76" s="12"/>
      <c r="G76" s="19"/>
      <c r="H76" s="19"/>
      <c r="I76" s="19"/>
      <c r="J76" s="19"/>
      <c r="K76" s="19"/>
      <c r="L76" s="19"/>
      <c r="M76" s="19"/>
      <c r="N76" s="19"/>
      <c r="O76" s="19"/>
      <c r="P76" s="8"/>
      <c r="Q76" s="8"/>
      <c r="R76" s="8"/>
      <c r="S76" s="8"/>
      <c r="T76" s="8"/>
      <c r="U76" s="8"/>
      <c r="V76" s="8"/>
      <c r="W76" s="8"/>
      <c r="X76" s="1"/>
      <c r="Y76" s="1"/>
      <c r="Z76" s="1"/>
    </row>
    <row r="77" spans="1:26">
      <c r="A77" s="52" t="s">
        <v>159</v>
      </c>
      <c r="B77" s="18"/>
      <c r="C77" s="18"/>
      <c r="D77" s="12"/>
      <c r="E77" s="12"/>
      <c r="F77" s="12"/>
      <c r="G77" s="19"/>
      <c r="H77" s="19"/>
      <c r="I77" s="19"/>
      <c r="J77" s="19"/>
      <c r="K77" s="19"/>
      <c r="L77" s="19"/>
      <c r="M77" s="19"/>
      <c r="N77" s="19"/>
      <c r="O77" s="19"/>
      <c r="P77" s="8"/>
      <c r="Q77" s="8"/>
      <c r="R77" s="8"/>
      <c r="S77" s="8"/>
      <c r="T77" s="8"/>
      <c r="U77" s="8"/>
      <c r="V77" s="8"/>
      <c r="W77" s="8"/>
      <c r="X77" s="1"/>
      <c r="Y77" s="1"/>
      <c r="Z77" s="1"/>
    </row>
    <row r="78" spans="1:26">
      <c r="A78" s="14" t="s">
        <v>149</v>
      </c>
      <c r="B78" s="18"/>
      <c r="C78" s="18"/>
      <c r="D78" s="12"/>
      <c r="E78" s="12"/>
      <c r="F78" s="12"/>
      <c r="G78" s="19"/>
      <c r="H78" s="19"/>
      <c r="I78" s="19"/>
      <c r="J78" s="19"/>
      <c r="K78" s="19"/>
      <c r="L78" s="19"/>
      <c r="M78" s="19"/>
      <c r="N78" s="19"/>
      <c r="O78" s="19"/>
      <c r="P78" s="8"/>
      <c r="Q78" s="8"/>
      <c r="R78" s="8"/>
      <c r="S78" s="8"/>
      <c r="T78" s="8"/>
      <c r="U78" s="8"/>
      <c r="V78" s="8"/>
      <c r="W78" s="8"/>
      <c r="X78" s="1"/>
      <c r="Y78" s="1"/>
      <c r="Z78" s="1"/>
    </row>
    <row r="79" spans="1:26">
      <c r="A79" s="14" t="s">
        <v>51</v>
      </c>
      <c r="B79" s="18"/>
      <c r="C79" s="18"/>
      <c r="D79" s="12"/>
      <c r="E79" s="12"/>
      <c r="F79" s="12"/>
      <c r="G79" s="19"/>
      <c r="H79" s="19"/>
      <c r="I79" s="19"/>
      <c r="J79" s="19"/>
      <c r="K79" s="19"/>
      <c r="L79" s="19"/>
      <c r="M79" s="19"/>
      <c r="N79" s="19"/>
      <c r="O79" s="19"/>
      <c r="P79" s="8"/>
      <c r="Q79" s="8"/>
      <c r="R79" s="8"/>
      <c r="S79" s="8"/>
      <c r="T79" s="8"/>
      <c r="U79" s="8"/>
      <c r="V79" s="8"/>
      <c r="W79" s="8"/>
      <c r="X79" s="1"/>
      <c r="Y79" s="1"/>
      <c r="Z79" s="1"/>
    </row>
    <row r="80" spans="1:26">
      <c r="A80" s="14" t="s">
        <v>52</v>
      </c>
      <c r="B80" s="18"/>
      <c r="C80" s="18"/>
      <c r="D80" s="12"/>
      <c r="E80" s="12"/>
      <c r="F80" s="12"/>
      <c r="G80" s="19"/>
      <c r="H80" s="19"/>
      <c r="I80" s="19"/>
      <c r="J80" s="19"/>
      <c r="K80" s="19"/>
      <c r="L80" s="19"/>
      <c r="M80" s="19"/>
      <c r="N80" s="19"/>
      <c r="O80" s="19"/>
      <c r="P80" s="8"/>
      <c r="Q80" s="8"/>
      <c r="R80" s="8"/>
      <c r="S80" s="8"/>
      <c r="T80" s="8"/>
      <c r="U80" s="8"/>
      <c r="V80" s="8"/>
      <c r="W80" s="8"/>
      <c r="X80" s="1"/>
      <c r="Y80" s="1"/>
      <c r="Z80" s="1"/>
    </row>
    <row r="81" spans="1:26">
      <c r="A81" s="14" t="s">
        <v>13</v>
      </c>
      <c r="B81" s="18"/>
      <c r="C81" s="18"/>
      <c r="D81" s="12"/>
      <c r="E81" s="12"/>
      <c r="F81" s="12"/>
      <c r="G81" s="19"/>
      <c r="H81" s="19"/>
      <c r="I81" s="19"/>
      <c r="J81" s="19"/>
      <c r="K81" s="19"/>
      <c r="L81" s="19"/>
      <c r="M81" s="19"/>
      <c r="N81" s="19"/>
      <c r="O81" s="19"/>
      <c r="P81" s="8"/>
      <c r="Q81" s="8"/>
      <c r="R81" s="8"/>
      <c r="S81" s="8"/>
      <c r="T81" s="8"/>
      <c r="U81" s="8"/>
      <c r="V81" s="8"/>
      <c r="W81" s="8"/>
      <c r="X81" s="1"/>
      <c r="Y81" s="1"/>
      <c r="Z81" s="1"/>
    </row>
    <row r="82" spans="1:26">
      <c r="A82" s="14" t="s">
        <v>15</v>
      </c>
      <c r="B82" s="18"/>
      <c r="C82" s="18"/>
      <c r="D82" s="12"/>
      <c r="E82" s="12"/>
      <c r="F82" s="12"/>
      <c r="G82" s="19"/>
      <c r="H82" s="19"/>
      <c r="I82" s="19"/>
      <c r="J82" s="19"/>
      <c r="K82" s="19"/>
      <c r="L82" s="19"/>
      <c r="M82" s="19"/>
      <c r="N82" s="19"/>
      <c r="O82" s="19"/>
      <c r="P82" s="8"/>
      <c r="Q82" s="8"/>
      <c r="R82" s="8"/>
      <c r="S82" s="8"/>
      <c r="T82" s="8"/>
      <c r="U82" s="8"/>
      <c r="V82" s="8"/>
      <c r="W82" s="8"/>
      <c r="X82" s="1"/>
      <c r="Y82" s="1"/>
      <c r="Z82" s="1"/>
    </row>
    <row r="83" spans="1:26">
      <c r="A83" s="14" t="s">
        <v>17</v>
      </c>
      <c r="B83" s="18"/>
      <c r="C83" s="18"/>
      <c r="D83" s="12"/>
      <c r="E83" s="12"/>
      <c r="F83" s="12"/>
      <c r="G83" s="19"/>
      <c r="H83" s="19"/>
      <c r="I83" s="19"/>
      <c r="J83" s="19"/>
      <c r="K83" s="19"/>
      <c r="L83" s="19"/>
      <c r="M83" s="19"/>
      <c r="N83" s="19"/>
      <c r="O83" s="19"/>
      <c r="P83" s="8"/>
      <c r="Q83" s="8"/>
      <c r="R83" s="8"/>
      <c r="S83" s="8"/>
      <c r="T83" s="8"/>
      <c r="U83" s="8"/>
      <c r="V83" s="8"/>
      <c r="W83" s="8"/>
      <c r="X83" s="1"/>
      <c r="Y83" s="1"/>
      <c r="Z83" s="1"/>
    </row>
    <row r="84" spans="1:26">
      <c r="A84" s="20" t="s">
        <v>16</v>
      </c>
      <c r="B84" s="18"/>
      <c r="C84" s="18"/>
      <c r="D84" s="12"/>
      <c r="E84" s="12"/>
      <c r="F84" s="12"/>
      <c r="G84" s="19"/>
      <c r="H84" s="19"/>
      <c r="I84" s="19"/>
      <c r="J84" s="19"/>
      <c r="K84" s="19"/>
      <c r="L84" s="19"/>
      <c r="M84" s="19"/>
      <c r="N84" s="19"/>
      <c r="O84" s="19"/>
      <c r="P84" s="8"/>
      <c r="Q84" s="8"/>
      <c r="R84" s="8"/>
      <c r="S84" s="8"/>
      <c r="T84" s="8"/>
      <c r="U84" s="8"/>
      <c r="V84" s="8"/>
      <c r="W84" s="8"/>
      <c r="X84" s="1"/>
      <c r="Y84" s="1"/>
      <c r="Z84" s="1"/>
    </row>
    <row r="85" spans="1:26">
      <c r="A85" s="20" t="s">
        <v>14</v>
      </c>
    </row>
    <row r="86" spans="1:26">
      <c r="A86" s="14" t="s">
        <v>151</v>
      </c>
    </row>
    <row r="87" spans="1:26">
      <c r="A87" s="52" t="s">
        <v>150</v>
      </c>
    </row>
    <row r="88" spans="1:26">
      <c r="A88" s="52" t="s">
        <v>49</v>
      </c>
    </row>
    <row r="89" spans="1:26">
      <c r="A89" s="52" t="s">
        <v>57</v>
      </c>
    </row>
    <row r="90" spans="1:26">
      <c r="A90" s="52" t="s">
        <v>58</v>
      </c>
    </row>
    <row r="91" spans="1:26">
      <c r="A91" s="52" t="s">
        <v>55</v>
      </c>
    </row>
    <row r="92" spans="1:26">
      <c r="A92" s="13" t="s">
        <v>152</v>
      </c>
      <c r="B92" s="1"/>
    </row>
    <row r="93" spans="1:26">
      <c r="A93" s="54" t="s">
        <v>153</v>
      </c>
      <c r="B93" s="18"/>
    </row>
    <row r="94" spans="1:26">
      <c r="A94" s="14" t="s">
        <v>154</v>
      </c>
    </row>
    <row r="95" spans="1:26">
      <c r="A95" s="52"/>
    </row>
    <row r="96" spans="1:26">
      <c r="A96" s="52"/>
    </row>
    <row r="97" spans="1:2">
      <c r="A97" s="52"/>
    </row>
    <row r="98" spans="1:2">
      <c r="A98" s="14"/>
    </row>
    <row r="99" spans="1:2">
      <c r="A99" s="14"/>
      <c r="B99" s="18"/>
    </row>
    <row r="100" spans="1:2">
      <c r="A100" s="14"/>
    </row>
    <row r="101" spans="1:2">
      <c r="A101" s="14"/>
    </row>
    <row r="102" spans="1:2">
      <c r="A102" s="13"/>
    </row>
  </sheetData>
  <mergeCells count="280">
    <mergeCell ref="H72:I72"/>
    <mergeCell ref="V72:W72"/>
    <mergeCell ref="Y72:Z72"/>
    <mergeCell ref="A69:G72"/>
    <mergeCell ref="H69:I69"/>
    <mergeCell ref="V69:W69"/>
    <mergeCell ref="Y69:Z69"/>
    <mergeCell ref="H70:I70"/>
    <mergeCell ref="V70:W70"/>
    <mergeCell ref="Y70:Z70"/>
    <mergeCell ref="H71:I71"/>
    <mergeCell ref="V71:W71"/>
    <mergeCell ref="Y71:Z71"/>
    <mergeCell ref="A65:B68"/>
    <mergeCell ref="C65:C68"/>
    <mergeCell ref="D65:D68"/>
    <mergeCell ref="E65:G68"/>
    <mergeCell ref="H65:I65"/>
    <mergeCell ref="V65:W65"/>
    <mergeCell ref="Y65:Z65"/>
    <mergeCell ref="H66:I66"/>
    <mergeCell ref="V66:W66"/>
    <mergeCell ref="Y66:Z66"/>
    <mergeCell ref="H67:I67"/>
    <mergeCell ref="V67:W67"/>
    <mergeCell ref="Y67:Z67"/>
    <mergeCell ref="H68:I68"/>
    <mergeCell ref="V68:W68"/>
    <mergeCell ref="Y68:Z68"/>
    <mergeCell ref="A61:B64"/>
    <mergeCell ref="C61:C64"/>
    <mergeCell ref="D61:D64"/>
    <mergeCell ref="E61:G64"/>
    <mergeCell ref="H61:I61"/>
    <mergeCell ref="V61:W61"/>
    <mergeCell ref="Y61:Z61"/>
    <mergeCell ref="H62:I62"/>
    <mergeCell ref="V62:W62"/>
    <mergeCell ref="Y62:Z62"/>
    <mergeCell ref="H63:I63"/>
    <mergeCell ref="V63:W63"/>
    <mergeCell ref="Y63:Z63"/>
    <mergeCell ref="H64:I64"/>
    <mergeCell ref="V64:W64"/>
    <mergeCell ref="Y64:Z64"/>
    <mergeCell ref="A57:B60"/>
    <mergeCell ref="C57:C60"/>
    <mergeCell ref="D57:D60"/>
    <mergeCell ref="E57:G60"/>
    <mergeCell ref="H57:I57"/>
    <mergeCell ref="V57:W57"/>
    <mergeCell ref="Y57:Z57"/>
    <mergeCell ref="H58:I58"/>
    <mergeCell ref="V58:W58"/>
    <mergeCell ref="Y58:Z58"/>
    <mergeCell ref="H59:I59"/>
    <mergeCell ref="V59:W59"/>
    <mergeCell ref="Y59:Z59"/>
    <mergeCell ref="H60:I60"/>
    <mergeCell ref="V60:W60"/>
    <mergeCell ref="Y60:Z60"/>
    <mergeCell ref="A53:B56"/>
    <mergeCell ref="C53:C56"/>
    <mergeCell ref="D53:D56"/>
    <mergeCell ref="E53:G56"/>
    <mergeCell ref="H53:I53"/>
    <mergeCell ref="V53:W53"/>
    <mergeCell ref="Y53:Z53"/>
    <mergeCell ref="H54:I54"/>
    <mergeCell ref="V54:W54"/>
    <mergeCell ref="Y54:Z54"/>
    <mergeCell ref="H55:I55"/>
    <mergeCell ref="V55:W55"/>
    <mergeCell ref="Y55:Z55"/>
    <mergeCell ref="H56:I56"/>
    <mergeCell ref="V56:W56"/>
    <mergeCell ref="Y56:Z56"/>
    <mergeCell ref="A49:B52"/>
    <mergeCell ref="C49:C52"/>
    <mergeCell ref="D49:D52"/>
    <mergeCell ref="E49:G52"/>
    <mergeCell ref="H49:I49"/>
    <mergeCell ref="V49:W49"/>
    <mergeCell ref="Y49:Z49"/>
    <mergeCell ref="H50:I50"/>
    <mergeCell ref="V50:W50"/>
    <mergeCell ref="Y50:Z50"/>
    <mergeCell ref="H51:I51"/>
    <mergeCell ref="V51:W51"/>
    <mergeCell ref="Y51:Z51"/>
    <mergeCell ref="H52:I52"/>
    <mergeCell ref="V52:W52"/>
    <mergeCell ref="Y52:Z52"/>
    <mergeCell ref="A45:B48"/>
    <mergeCell ref="C45:C48"/>
    <mergeCell ref="D45:D48"/>
    <mergeCell ref="E45:G48"/>
    <mergeCell ref="H45:I45"/>
    <mergeCell ref="V45:W45"/>
    <mergeCell ref="Y45:Z45"/>
    <mergeCell ref="H46:I46"/>
    <mergeCell ref="V46:W46"/>
    <mergeCell ref="Y46:Z46"/>
    <mergeCell ref="H47:I47"/>
    <mergeCell ref="V47:W47"/>
    <mergeCell ref="Y47:Z47"/>
    <mergeCell ref="H48:I48"/>
    <mergeCell ref="V48:W48"/>
    <mergeCell ref="Y48:Z48"/>
    <mergeCell ref="Y41:Z41"/>
    <mergeCell ref="H42:I42"/>
    <mergeCell ref="V42:W42"/>
    <mergeCell ref="Y42:Z42"/>
    <mergeCell ref="H43:I43"/>
    <mergeCell ref="V43:W43"/>
    <mergeCell ref="Y43:Z43"/>
    <mergeCell ref="A41:B44"/>
    <mergeCell ref="C41:C44"/>
    <mergeCell ref="D41:D44"/>
    <mergeCell ref="E41:G44"/>
    <mergeCell ref="H41:I41"/>
    <mergeCell ref="V41:W41"/>
    <mergeCell ref="H44:I44"/>
    <mergeCell ref="V44:W44"/>
    <mergeCell ref="Y44:Z44"/>
    <mergeCell ref="Y38:Z38"/>
    <mergeCell ref="H39:I39"/>
    <mergeCell ref="V39:W39"/>
    <mergeCell ref="Y39:Z39"/>
    <mergeCell ref="H40:I40"/>
    <mergeCell ref="V40:W40"/>
    <mergeCell ref="Y40:Z40"/>
    <mergeCell ref="Y36:Z36"/>
    <mergeCell ref="A37:B40"/>
    <mergeCell ref="C37:C40"/>
    <mergeCell ref="D37:D40"/>
    <mergeCell ref="E37:G40"/>
    <mergeCell ref="H37:I37"/>
    <mergeCell ref="V37:W37"/>
    <mergeCell ref="Y37:Z37"/>
    <mergeCell ref="H38:I38"/>
    <mergeCell ref="V38:W38"/>
    <mergeCell ref="Y33:Z33"/>
    <mergeCell ref="H34:I34"/>
    <mergeCell ref="V34:W34"/>
    <mergeCell ref="Y34:Z34"/>
    <mergeCell ref="H35:I35"/>
    <mergeCell ref="V35:W35"/>
    <mergeCell ref="Y35:Z35"/>
    <mergeCell ref="A33:B36"/>
    <mergeCell ref="C33:C36"/>
    <mergeCell ref="D33:D36"/>
    <mergeCell ref="E33:G36"/>
    <mergeCell ref="H33:I33"/>
    <mergeCell ref="V33:W33"/>
    <mergeCell ref="H36:I36"/>
    <mergeCell ref="V36:W36"/>
    <mergeCell ref="Y30:Z30"/>
    <mergeCell ref="H31:I31"/>
    <mergeCell ref="V31:W31"/>
    <mergeCell ref="Y31:Z31"/>
    <mergeCell ref="H32:I32"/>
    <mergeCell ref="V32:W32"/>
    <mergeCell ref="Y32:Z32"/>
    <mergeCell ref="Y28:Z28"/>
    <mergeCell ref="A29:B32"/>
    <mergeCell ref="C29:C32"/>
    <mergeCell ref="D29:D32"/>
    <mergeCell ref="E29:G32"/>
    <mergeCell ref="H29:I29"/>
    <mergeCell ref="V29:W29"/>
    <mergeCell ref="Y29:Z29"/>
    <mergeCell ref="H30:I30"/>
    <mergeCell ref="V30:W30"/>
    <mergeCell ref="Y25:Z25"/>
    <mergeCell ref="H26:I26"/>
    <mergeCell ref="V26:W26"/>
    <mergeCell ref="Y26:Z26"/>
    <mergeCell ref="H27:I27"/>
    <mergeCell ref="V27:W27"/>
    <mergeCell ref="Y27:Z27"/>
    <mergeCell ref="A25:B28"/>
    <mergeCell ref="C25:C28"/>
    <mergeCell ref="D25:D28"/>
    <mergeCell ref="E25:G28"/>
    <mergeCell ref="H25:I25"/>
    <mergeCell ref="V25:W25"/>
    <mergeCell ref="H28:I28"/>
    <mergeCell ref="V28:W28"/>
    <mergeCell ref="Y22:Z22"/>
    <mergeCell ref="H23:I23"/>
    <mergeCell ref="V23:W23"/>
    <mergeCell ref="Y23:Z23"/>
    <mergeCell ref="H24:I24"/>
    <mergeCell ref="V24:W24"/>
    <mergeCell ref="Y24:Z24"/>
    <mergeCell ref="Y20:Z20"/>
    <mergeCell ref="A21:B24"/>
    <mergeCell ref="C21:C24"/>
    <mergeCell ref="D21:D24"/>
    <mergeCell ref="E21:G24"/>
    <mergeCell ref="H21:I21"/>
    <mergeCell ref="V21:W21"/>
    <mergeCell ref="Y21:Z21"/>
    <mergeCell ref="H22:I22"/>
    <mergeCell ref="V22:W22"/>
    <mergeCell ref="Y17:Z17"/>
    <mergeCell ref="H18:I18"/>
    <mergeCell ref="V18:W18"/>
    <mergeCell ref="Y18:Z18"/>
    <mergeCell ref="H19:I19"/>
    <mergeCell ref="V19:W19"/>
    <mergeCell ref="Y19:Z19"/>
    <mergeCell ref="A17:B20"/>
    <mergeCell ref="C17:C20"/>
    <mergeCell ref="D17:D20"/>
    <mergeCell ref="E17:G20"/>
    <mergeCell ref="H17:I17"/>
    <mergeCell ref="V17:W17"/>
    <mergeCell ref="H20:I20"/>
    <mergeCell ref="V20:W20"/>
    <mergeCell ref="H15:I15"/>
    <mergeCell ref="V15:W15"/>
    <mergeCell ref="Y15:Z15"/>
    <mergeCell ref="H16:I16"/>
    <mergeCell ref="V16:W16"/>
    <mergeCell ref="Y16:Z16"/>
    <mergeCell ref="Y12:Z12"/>
    <mergeCell ref="A13:B16"/>
    <mergeCell ref="C13:C16"/>
    <mergeCell ref="D13:D16"/>
    <mergeCell ref="E13:G16"/>
    <mergeCell ref="H13:I13"/>
    <mergeCell ref="V13:W13"/>
    <mergeCell ref="Y13:Z13"/>
    <mergeCell ref="H14:I14"/>
    <mergeCell ref="V14:W14"/>
    <mergeCell ref="A9:B12"/>
    <mergeCell ref="C9:C12"/>
    <mergeCell ref="D9:D12"/>
    <mergeCell ref="E9:G12"/>
    <mergeCell ref="H9:I9"/>
    <mergeCell ref="V9:W9"/>
    <mergeCell ref="H12:I12"/>
    <mergeCell ref="V12:W12"/>
    <mergeCell ref="Y14:Z14"/>
    <mergeCell ref="S6:S7"/>
    <mergeCell ref="U6:U7"/>
    <mergeCell ref="V6:W6"/>
    <mergeCell ref="Y9:Z9"/>
    <mergeCell ref="H10:I10"/>
    <mergeCell ref="V10:W10"/>
    <mergeCell ref="Y10:Z10"/>
    <mergeCell ref="H11:I11"/>
    <mergeCell ref="V11:W11"/>
    <mergeCell ref="Y11:Z11"/>
    <mergeCell ref="A8:B8"/>
    <mergeCell ref="F3:T3"/>
    <mergeCell ref="A4:B7"/>
    <mergeCell ref="C4:C7"/>
    <mergeCell ref="D4:D7"/>
    <mergeCell ref="E4:I7"/>
    <mergeCell ref="J4:J7"/>
    <mergeCell ref="K4:Z4"/>
    <mergeCell ref="K5:K7"/>
    <mergeCell ref="L5:S5"/>
    <mergeCell ref="T5:T7"/>
    <mergeCell ref="X6:X7"/>
    <mergeCell ref="Y6:Z7"/>
    <mergeCell ref="V7:W7"/>
    <mergeCell ref="E8:I8"/>
    <mergeCell ref="V8:W8"/>
    <mergeCell ref="Y8:Z8"/>
    <mergeCell ref="U5:Z5"/>
    <mergeCell ref="L6:L7"/>
    <mergeCell ref="M6:N6"/>
    <mergeCell ref="O6:O7"/>
    <mergeCell ref="P6:P7"/>
    <mergeCell ref="Q6:Q7"/>
    <mergeCell ref="R6:R7"/>
  </mergeCells>
  <pageMargins left="0.25" right="0.25" top="0.75" bottom="0.75" header="0.3" footer="0.3"/>
  <pageSetup paperSize="9" scale="88" orientation="landscape" r:id="rId1"/>
  <headerFooter>
    <oddFooter>&amp;C&amp;P</oddFooter>
  </headerFooter>
  <rowBreaks count="2" manualBreakCount="2">
    <brk id="32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F1" sqref="F1"/>
    </sheetView>
  </sheetViews>
  <sheetFormatPr defaultRowHeight="14.5"/>
  <cols>
    <col min="1" max="2" width="7.36328125" customWidth="1"/>
    <col min="3" max="3" width="36.54296875" customWidth="1"/>
    <col min="4" max="4" width="12.90625" customWidth="1"/>
    <col min="5" max="5" width="12.08984375" customWidth="1"/>
    <col min="6" max="6" width="9.54296875" bestFit="1" customWidth="1"/>
    <col min="7" max="7" width="13" customWidth="1"/>
    <col min="8" max="9" width="12.81640625" customWidth="1"/>
    <col min="10" max="10" width="7.54296875" customWidth="1"/>
  </cols>
  <sheetData>
    <row r="1" spans="1:10" ht="15.5">
      <c r="A1" s="21"/>
      <c r="B1" s="21"/>
      <c r="C1" s="21"/>
      <c r="D1" s="21"/>
      <c r="E1" s="21"/>
      <c r="F1" s="63" t="s">
        <v>158</v>
      </c>
      <c r="G1" s="21"/>
      <c r="H1" s="21"/>
      <c r="I1" s="21"/>
      <c r="J1" s="21"/>
    </row>
    <row r="2" spans="1:10" ht="15.5">
      <c r="A2" s="22"/>
      <c r="B2" s="22"/>
      <c r="C2" s="22"/>
      <c r="D2" s="22"/>
      <c r="E2" s="22"/>
      <c r="F2" s="63" t="s">
        <v>46</v>
      </c>
      <c r="G2" s="22"/>
      <c r="H2" s="22"/>
      <c r="I2" s="22"/>
      <c r="J2" s="22"/>
    </row>
    <row r="3" spans="1:10" ht="15.5">
      <c r="A3" s="22"/>
      <c r="B3" s="22"/>
      <c r="C3" s="22"/>
      <c r="D3" s="22"/>
      <c r="E3" s="22"/>
      <c r="F3" s="48"/>
      <c r="G3" s="22"/>
      <c r="H3" s="22"/>
      <c r="I3" s="22"/>
      <c r="J3" s="22"/>
    </row>
    <row r="4" spans="1:10" ht="15.5">
      <c r="A4" s="96" t="s">
        <v>18</v>
      </c>
      <c r="B4" s="96"/>
      <c r="C4" s="96"/>
      <c r="D4" s="96"/>
      <c r="E4" s="96"/>
      <c r="F4" s="96"/>
      <c r="G4" s="96"/>
      <c r="H4" s="96"/>
      <c r="I4" s="96"/>
      <c r="J4" s="96"/>
    </row>
    <row r="5" spans="1:10">
      <c r="A5" s="97" t="s">
        <v>2</v>
      </c>
      <c r="B5" s="98" t="s">
        <v>7</v>
      </c>
      <c r="C5" s="98" t="s">
        <v>19</v>
      </c>
      <c r="D5" s="98" t="s">
        <v>20</v>
      </c>
      <c r="E5" s="98" t="s">
        <v>21</v>
      </c>
      <c r="F5" s="23" t="s">
        <v>22</v>
      </c>
      <c r="G5" s="98" t="s">
        <v>23</v>
      </c>
      <c r="H5" s="98" t="s">
        <v>24</v>
      </c>
      <c r="I5" s="99" t="s">
        <v>8</v>
      </c>
      <c r="J5" s="99"/>
    </row>
    <row r="6" spans="1:10" ht="34.5">
      <c r="A6" s="97"/>
      <c r="B6" s="98"/>
      <c r="C6" s="98"/>
      <c r="D6" s="98"/>
      <c r="E6" s="98"/>
      <c r="F6" s="24"/>
      <c r="G6" s="98"/>
      <c r="H6" s="98"/>
      <c r="I6" s="23" t="s">
        <v>25</v>
      </c>
      <c r="J6" s="23" t="s">
        <v>26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ht="33" customHeight="1">
      <c r="A8" s="77" t="s">
        <v>9</v>
      </c>
      <c r="B8" s="77"/>
      <c r="C8" s="78" t="s">
        <v>10</v>
      </c>
      <c r="D8" s="79">
        <f>SUM(D9)</f>
        <v>92106.64</v>
      </c>
      <c r="E8" s="79">
        <f>SUM(E9)</f>
        <v>92106.64</v>
      </c>
      <c r="F8" s="56">
        <v>0</v>
      </c>
      <c r="G8" s="57">
        <f t="shared" ref="G8:G18" si="0">SUM(D8+F8)</f>
        <v>92106.64</v>
      </c>
      <c r="H8" s="57">
        <f t="shared" ref="H8:H18" si="1">SUM(E8+F8)</f>
        <v>92106.64</v>
      </c>
      <c r="I8" s="57">
        <f t="shared" ref="I8:I18" si="2">SUM(H8)</f>
        <v>92106.64</v>
      </c>
      <c r="J8" s="56">
        <v>0</v>
      </c>
    </row>
    <row r="9" spans="1:10" ht="79.5" customHeight="1">
      <c r="A9" s="58"/>
      <c r="B9" s="60" t="s">
        <v>27</v>
      </c>
      <c r="C9" s="59" t="s">
        <v>28</v>
      </c>
      <c r="D9" s="57">
        <v>92106.64</v>
      </c>
      <c r="E9" s="57">
        <v>92106.64</v>
      </c>
      <c r="F9" s="56">
        <v>0</v>
      </c>
      <c r="G9" s="57">
        <f t="shared" si="0"/>
        <v>92106.64</v>
      </c>
      <c r="H9" s="57">
        <f t="shared" si="1"/>
        <v>92106.64</v>
      </c>
      <c r="I9" s="57">
        <f t="shared" si="2"/>
        <v>92106.64</v>
      </c>
      <c r="J9" s="56">
        <v>0</v>
      </c>
    </row>
    <row r="10" spans="1:10" ht="57.5" customHeight="1">
      <c r="A10" s="26" t="s">
        <v>29</v>
      </c>
      <c r="B10" s="27"/>
      <c r="C10" s="28" t="s">
        <v>30</v>
      </c>
      <c r="D10" s="29">
        <f>SUM(D11)</f>
        <v>1937</v>
      </c>
      <c r="E10" s="29">
        <f>SUM(E11)</f>
        <v>1937</v>
      </c>
      <c r="F10" s="30">
        <v>0</v>
      </c>
      <c r="G10" s="31">
        <f t="shared" si="0"/>
        <v>1937</v>
      </c>
      <c r="H10" s="31">
        <f t="shared" si="1"/>
        <v>1937</v>
      </c>
      <c r="I10" s="31">
        <f t="shared" si="2"/>
        <v>1937</v>
      </c>
      <c r="J10" s="30">
        <v>0</v>
      </c>
    </row>
    <row r="11" spans="1:10" ht="58.5" customHeight="1">
      <c r="A11" s="26"/>
      <c r="B11" s="27" t="s">
        <v>31</v>
      </c>
      <c r="C11" s="28" t="s">
        <v>32</v>
      </c>
      <c r="D11" s="31">
        <v>1937</v>
      </c>
      <c r="E11" s="31">
        <v>1937</v>
      </c>
      <c r="F11" s="30">
        <v>0</v>
      </c>
      <c r="G11" s="31">
        <f t="shared" si="0"/>
        <v>1937</v>
      </c>
      <c r="H11" s="31">
        <f t="shared" si="1"/>
        <v>1937</v>
      </c>
      <c r="I11" s="31">
        <f t="shared" si="2"/>
        <v>1937</v>
      </c>
      <c r="J11" s="30">
        <v>0</v>
      </c>
    </row>
    <row r="12" spans="1:10" ht="35.5" customHeight="1">
      <c r="A12" s="32" t="s">
        <v>33</v>
      </c>
      <c r="B12" s="33"/>
      <c r="C12" s="34" t="s">
        <v>34</v>
      </c>
      <c r="D12" s="29">
        <f>SUM(D13)</f>
        <v>23503</v>
      </c>
      <c r="E12" s="29">
        <f>SUM(E13)</f>
        <v>23503</v>
      </c>
      <c r="F12" s="30">
        <v>0</v>
      </c>
      <c r="G12" s="31">
        <f t="shared" si="0"/>
        <v>23503</v>
      </c>
      <c r="H12" s="31">
        <f t="shared" si="1"/>
        <v>23503</v>
      </c>
      <c r="I12" s="31">
        <f t="shared" si="2"/>
        <v>23503</v>
      </c>
      <c r="J12" s="30">
        <v>0</v>
      </c>
    </row>
    <row r="13" spans="1:10" ht="57.5" customHeight="1">
      <c r="A13" s="26"/>
      <c r="B13" s="27" t="s">
        <v>35</v>
      </c>
      <c r="C13" s="28" t="s">
        <v>36</v>
      </c>
      <c r="D13" s="31">
        <v>23503</v>
      </c>
      <c r="E13" s="31">
        <v>23503</v>
      </c>
      <c r="F13" s="30">
        <v>0</v>
      </c>
      <c r="G13" s="31">
        <f t="shared" si="0"/>
        <v>23503</v>
      </c>
      <c r="H13" s="31">
        <f t="shared" si="1"/>
        <v>23503</v>
      </c>
      <c r="I13" s="31">
        <f t="shared" si="2"/>
        <v>23503</v>
      </c>
      <c r="J13" s="30">
        <v>0</v>
      </c>
    </row>
    <row r="14" spans="1:10" ht="15">
      <c r="A14" s="58" t="s">
        <v>11</v>
      </c>
      <c r="B14" s="58"/>
      <c r="C14" s="59" t="s">
        <v>12</v>
      </c>
      <c r="D14" s="56">
        <f>SUM(D15:D18)</f>
        <v>3459900</v>
      </c>
      <c r="E14" s="56">
        <f>SUM(E15:E18)</f>
        <v>3459900</v>
      </c>
      <c r="F14" s="56">
        <f>SUM(F15:F18)</f>
        <v>829</v>
      </c>
      <c r="G14" s="57">
        <f t="shared" si="0"/>
        <v>3460729</v>
      </c>
      <c r="H14" s="57">
        <f t="shared" si="1"/>
        <v>3460729</v>
      </c>
      <c r="I14" s="57">
        <f t="shared" si="2"/>
        <v>3460729</v>
      </c>
      <c r="J14" s="56">
        <v>0</v>
      </c>
    </row>
    <row r="15" spans="1:10" ht="72" customHeight="1">
      <c r="A15" s="26"/>
      <c r="B15" s="27" t="s">
        <v>37</v>
      </c>
      <c r="C15" s="28" t="s">
        <v>38</v>
      </c>
      <c r="D15" s="31">
        <v>3433000</v>
      </c>
      <c r="E15" s="31">
        <v>3433000</v>
      </c>
      <c r="F15" s="30">
        <v>0</v>
      </c>
      <c r="G15" s="31">
        <f t="shared" si="0"/>
        <v>3433000</v>
      </c>
      <c r="H15" s="31">
        <f t="shared" si="1"/>
        <v>3433000</v>
      </c>
      <c r="I15" s="31">
        <f t="shared" si="2"/>
        <v>3433000</v>
      </c>
      <c r="J15" s="30">
        <v>0</v>
      </c>
    </row>
    <row r="16" spans="1:10" ht="98.5" customHeight="1">
      <c r="A16" s="58"/>
      <c r="B16" s="60" t="s">
        <v>37</v>
      </c>
      <c r="C16" s="59" t="s">
        <v>59</v>
      </c>
      <c r="D16" s="57">
        <v>0</v>
      </c>
      <c r="E16" s="57">
        <v>0</v>
      </c>
      <c r="F16" s="56">
        <v>412</v>
      </c>
      <c r="G16" s="57">
        <f t="shared" ref="G16" si="3">SUM(D16+F16)</f>
        <v>412</v>
      </c>
      <c r="H16" s="57">
        <f t="shared" ref="H16" si="4">SUM(E16+F16)</f>
        <v>412</v>
      </c>
      <c r="I16" s="57">
        <f t="shared" ref="I16" si="5">SUM(H16)</f>
        <v>412</v>
      </c>
      <c r="J16" s="56">
        <v>0</v>
      </c>
    </row>
    <row r="17" spans="1:10" ht="33.5" customHeight="1">
      <c r="A17" s="58"/>
      <c r="B17" s="61" t="s">
        <v>39</v>
      </c>
      <c r="C17" s="59" t="s">
        <v>40</v>
      </c>
      <c r="D17" s="57">
        <v>300</v>
      </c>
      <c r="E17" s="57">
        <v>300</v>
      </c>
      <c r="F17" s="56">
        <v>417</v>
      </c>
      <c r="G17" s="57">
        <f t="shared" si="0"/>
        <v>717</v>
      </c>
      <c r="H17" s="57">
        <f t="shared" si="1"/>
        <v>717</v>
      </c>
      <c r="I17" s="57">
        <f t="shared" si="2"/>
        <v>717</v>
      </c>
      <c r="J17" s="56">
        <v>0</v>
      </c>
    </row>
    <row r="18" spans="1:10" ht="151.5" customHeight="1">
      <c r="A18" s="55"/>
      <c r="B18" s="33" t="s">
        <v>41</v>
      </c>
      <c r="C18" s="64" t="s">
        <v>42</v>
      </c>
      <c r="D18" s="31">
        <v>26600</v>
      </c>
      <c r="E18" s="31">
        <v>26600</v>
      </c>
      <c r="F18" s="30">
        <v>0</v>
      </c>
      <c r="G18" s="31">
        <f t="shared" si="0"/>
        <v>26600</v>
      </c>
      <c r="H18" s="31">
        <f t="shared" si="1"/>
        <v>26600</v>
      </c>
      <c r="I18" s="31">
        <f t="shared" si="2"/>
        <v>26600</v>
      </c>
      <c r="J18" s="30">
        <v>0</v>
      </c>
    </row>
    <row r="19" spans="1:10" ht="15">
      <c r="A19" s="95" t="s">
        <v>43</v>
      </c>
      <c r="B19" s="95"/>
      <c r="C19" s="95"/>
      <c r="D19" s="35">
        <f t="shared" ref="D19:J19" si="6">SUM(D8+D10+D12+D14)</f>
        <v>3577446.64</v>
      </c>
      <c r="E19" s="35">
        <f t="shared" si="6"/>
        <v>3577446.64</v>
      </c>
      <c r="F19" s="35">
        <f t="shared" si="6"/>
        <v>829</v>
      </c>
      <c r="G19" s="35">
        <f t="shared" si="6"/>
        <v>3578275.64</v>
      </c>
      <c r="H19" s="35">
        <f t="shared" si="6"/>
        <v>3578275.64</v>
      </c>
      <c r="I19" s="35">
        <f t="shared" si="6"/>
        <v>3578275.64</v>
      </c>
      <c r="J19" s="35">
        <f t="shared" si="6"/>
        <v>0</v>
      </c>
    </row>
    <row r="20" spans="1:10" ht="15.5">
      <c r="A20" s="36" t="s">
        <v>44</v>
      </c>
      <c r="B20" s="37"/>
      <c r="C20" s="38" t="s">
        <v>45</v>
      </c>
      <c r="D20" s="37"/>
      <c r="E20" s="37"/>
      <c r="F20" s="37"/>
      <c r="G20" s="1"/>
      <c r="H20" s="1"/>
      <c r="I20" s="1"/>
      <c r="J20" s="1"/>
    </row>
    <row r="21" spans="1:10">
      <c r="A21" s="14" t="s">
        <v>148</v>
      </c>
      <c r="B21" s="37"/>
      <c r="C21" s="38"/>
      <c r="D21" s="37"/>
      <c r="E21" s="37"/>
      <c r="F21" s="37"/>
      <c r="G21" s="1"/>
      <c r="H21" s="1"/>
      <c r="I21" s="1"/>
      <c r="J21" s="1"/>
    </row>
    <row r="22" spans="1:10">
      <c r="A22" s="53" t="s">
        <v>54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52" t="s">
        <v>61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52" t="s">
        <v>62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3" t="s">
        <v>155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3" t="s">
        <v>60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>
      <c r="A27" s="54" t="s">
        <v>50</v>
      </c>
      <c r="B27" s="39"/>
      <c r="C27" s="39"/>
      <c r="D27" s="39"/>
      <c r="E27" s="39"/>
      <c r="F27" s="39"/>
      <c r="G27" s="39"/>
      <c r="H27" s="8"/>
      <c r="I27" s="8"/>
      <c r="J27" s="8"/>
    </row>
    <row r="28" spans="1:10" ht="15">
      <c r="A28" s="52"/>
      <c r="B28" s="40"/>
      <c r="C28" s="41"/>
      <c r="D28" s="42"/>
      <c r="E28" s="42"/>
      <c r="F28" s="42"/>
      <c r="G28" s="43"/>
      <c r="H28" s="8"/>
      <c r="I28" s="8"/>
      <c r="J28" s="8"/>
    </row>
    <row r="29" spans="1:10" ht="15.5">
      <c r="A29" s="52"/>
      <c r="B29" s="44"/>
      <c r="C29" s="45"/>
      <c r="D29" s="46"/>
      <c r="E29" s="46"/>
      <c r="F29" s="46"/>
      <c r="G29" s="47"/>
      <c r="H29" s="8"/>
      <c r="I29" s="8"/>
      <c r="J29" s="8"/>
    </row>
    <row r="30" spans="1:10" ht="15">
      <c r="A30" s="52"/>
      <c r="B30" s="40"/>
      <c r="C30" s="41"/>
      <c r="D30" s="42"/>
      <c r="E30" s="42"/>
      <c r="F30" s="42"/>
      <c r="G30" s="43"/>
      <c r="H30" s="8"/>
      <c r="I30" s="8"/>
      <c r="J30" s="8"/>
    </row>
    <row r="31" spans="1:10">
      <c r="A31" s="50"/>
    </row>
    <row r="32" spans="1:10">
      <c r="A32" s="50"/>
    </row>
    <row r="33" spans="1:1">
      <c r="A33" s="50"/>
    </row>
    <row r="34" spans="1:1">
      <c r="A34" s="51"/>
    </row>
    <row r="35" spans="1:1">
      <c r="A35" s="51"/>
    </row>
  </sheetData>
  <mergeCells count="10">
    <mergeCell ref="A19:C19"/>
    <mergeCell ref="A4:J4"/>
    <mergeCell ref="A5:A6"/>
    <mergeCell ref="B5:B6"/>
    <mergeCell ref="C5:C6"/>
    <mergeCell ref="D5:D6"/>
    <mergeCell ref="E5:E6"/>
    <mergeCell ref="G5:G6"/>
    <mergeCell ref="H5:H6"/>
    <mergeCell ref="I5:J5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  <headerFooter>
    <oddFooter>&amp;C&amp;P</oddFooter>
  </headerFooter>
  <rowBreaks count="2" manualBreakCount="2">
    <brk id="13" max="10" man="1"/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zał_nr_1</vt:lpstr>
      <vt:lpstr>zał_nr_2</vt:lpstr>
      <vt:lpstr>zał_nr_3</vt:lpstr>
      <vt:lpstr>zał_nr_3!Obszar_wydruku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2023-03-31T10:28:48Z</dcterms:modified>
</cp:coreProperties>
</file>