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2"/>
  </bookViews>
  <sheets>
    <sheet name="zał_nr_1" sheetId="1" r:id="rId1"/>
    <sheet name="zał_nr_2" sheetId="2" r:id="rId2"/>
    <sheet name="zał_nr_3" sheetId="9" r:id="rId3"/>
  </sheets>
  <definedNames>
    <definedName name="_xlnm.Print_Area" localSheetId="0">zał_nr_1!$A$1:$K$31</definedName>
    <definedName name="_xlnm.Print_Area" localSheetId="1">zał_nr_2!$A$1:$Z$49</definedName>
    <definedName name="_xlnm.Print_Area" localSheetId="2">zał_nr_3!$A$1:$J$36</definedName>
  </definedNames>
  <calcPr calcId="152511"/>
</workbook>
</file>

<file path=xl/calcChain.xml><?xml version="1.0" encoding="utf-8"?>
<calcChain xmlns="http://schemas.openxmlformats.org/spreadsheetml/2006/main">
  <c r="I26" i="9" l="1"/>
  <c r="H26" i="9"/>
  <c r="G26" i="9"/>
  <c r="F26" i="9"/>
  <c r="E26" i="9"/>
  <c r="D26" i="9"/>
  <c r="H9" i="9"/>
  <c r="I9" i="9" s="1"/>
  <c r="G9" i="9"/>
  <c r="F8" i="9"/>
  <c r="E8" i="9"/>
  <c r="H8" i="9" s="1"/>
  <c r="I8" i="9" s="1"/>
  <c r="D8" i="9"/>
  <c r="G8" i="9" s="1"/>
  <c r="F12" i="9" l="1"/>
  <c r="E12" i="9"/>
  <c r="D12" i="9"/>
  <c r="H15" i="9"/>
  <c r="I15" i="9" s="1"/>
  <c r="G15" i="9"/>
  <c r="G12" i="9" l="1"/>
  <c r="H12" i="9"/>
  <c r="F18" i="9"/>
  <c r="E18" i="9"/>
  <c r="D18" i="9"/>
  <c r="H21" i="9"/>
  <c r="I21" i="9" s="1"/>
  <c r="G21" i="9"/>
  <c r="F22" i="9" l="1"/>
  <c r="E22" i="9"/>
  <c r="D22" i="9"/>
  <c r="H20" i="9"/>
  <c r="I20" i="9" s="1"/>
  <c r="G20" i="9"/>
  <c r="D10" i="9" l="1"/>
  <c r="E10" i="9"/>
  <c r="F10" i="9"/>
  <c r="G11" i="9"/>
  <c r="H11" i="9"/>
  <c r="I11" i="9" s="1"/>
  <c r="G13" i="9"/>
  <c r="H13" i="9"/>
  <c r="I13" i="9" s="1"/>
  <c r="G14" i="9"/>
  <c r="H14" i="9"/>
  <c r="I14" i="9" s="1"/>
  <c r="D16" i="9"/>
  <c r="E16" i="9"/>
  <c r="F16" i="9"/>
  <c r="G17" i="9"/>
  <c r="H17" i="9"/>
  <c r="I17" i="9" s="1"/>
  <c r="G19" i="9"/>
  <c r="H19" i="9"/>
  <c r="I19" i="9" s="1"/>
  <c r="G23" i="9"/>
  <c r="H23" i="9"/>
  <c r="I23" i="9" s="1"/>
  <c r="G24" i="9"/>
  <c r="H24" i="9"/>
  <c r="I24" i="9" s="1"/>
  <c r="G25" i="9"/>
  <c r="H25" i="9"/>
  <c r="I25" i="9" s="1"/>
  <c r="J26" i="9"/>
  <c r="H16" i="9" l="1"/>
  <c r="I16" i="9" s="1"/>
  <c r="G18" i="9"/>
  <c r="G16" i="9"/>
  <c r="H18" i="9"/>
  <c r="I18" i="9" s="1"/>
  <c r="G22" i="9"/>
  <c r="H22" i="9"/>
  <c r="I22" i="9" s="1"/>
  <c r="I12" i="9"/>
  <c r="H10" i="9"/>
  <c r="G10" i="9"/>
  <c r="I10" i="9" l="1"/>
</calcChain>
</file>

<file path=xl/sharedStrings.xml><?xml version="1.0" encoding="utf-8"?>
<sst xmlns="http://schemas.openxmlformats.org/spreadsheetml/2006/main" count="222" uniqueCount="150">
  <si>
    <t xml:space="preserve">                                             DOCHODY</t>
  </si>
  <si>
    <t xml:space="preserve">                                                                  WYDATKI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</si>
  <si>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</si>
  <si>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</si>
  <si>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</si>
  <si>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</si>
  <si>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</si>
  <si>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</si>
  <si>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</si>
  <si>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</si>
  <si>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</si>
  <si>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</si>
  <si>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</si>
  <si>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</si>
  <si>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</si>
  <si>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</si>
  <si>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</si>
  <si>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</si>
  <si>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</si>
  <si>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</si>
  <si>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</si>
  <si>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</si>
  <si>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</si>
  <si>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</si>
  <si>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</si>
  <si>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</si>
  <si>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</si>
  <si>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</si>
  <si>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</si>
  <si>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</si>
  <si>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</si>
  <si>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</si>
  <si>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</si>
  <si>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</si>
  <si>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</si>
  <si>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</si>
  <si>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</si>
  <si>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</si>
  <si>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 xml:space="preserve">                           </t>
  </si>
  <si>
    <t xml:space="preserve">                       </t>
  </si>
  <si>
    <t>Kwalifikacja wojskowa</t>
  </si>
  <si>
    <t>75224</t>
  </si>
  <si>
    <t>Obrona narodowa</t>
  </si>
  <si>
    <t>752</t>
  </si>
  <si>
    <t>Uzasadnienie: W niniejszym załączniku dokonuje się zmian w planie budżetu gminy na 2024 rok polegających na:</t>
  </si>
  <si>
    <t xml:space="preserve">      Uzasadnienie: W niniejszym załączniku dokonuje się zmian w planie budżetu gminy na 2024 rok polegających na:</t>
  </si>
  <si>
    <t>75109</t>
  </si>
  <si>
    <t>Wybory do rad gmin, rad powiatów i sejmików województw, wybory wójtów, burmistrzów i prezydentów miast oraz referenda gminne, powiatowe i wojewódzkie</t>
  </si>
  <si>
    <t>85295</t>
  </si>
  <si>
    <t>Pozostała działalność - wydatki bieżące</t>
  </si>
  <si>
    <t xml:space="preserve">                           i wojewódzkich (dział 751, rozdział 75109),      </t>
  </si>
  <si>
    <t xml:space="preserve">Pozostała działalność - sfinansowanie wypłat dodatków osłonowych oraz kosztów obsługi </t>
  </si>
  <si>
    <t>75113</t>
  </si>
  <si>
    <t xml:space="preserve">Wybory do Parlamentu Europejskiego </t>
  </si>
  <si>
    <t xml:space="preserve">     Wójta Gminy Bielsk z dnia 05 kwietnia 2024 r.</t>
  </si>
  <si>
    <t xml:space="preserve">                             Wójta Gminy Bielsk z dnia 05 kwietnia 2024 r.</t>
  </si>
  <si>
    <t xml:space="preserve">  42 000,00 zł - wprowadzeniu dotacji na organizację i przeprowadzenie wyborów do rad gmin, rad powiatów, sejmików województw i rad dzielnic m.st. Warszawy oraz wyborów </t>
  </si>
  <si>
    <t xml:space="preserve">   42 000,00 zł - wprowadzeniu dotacji na organizację i przeprowadzenie wyborów do rad gmin, rad powiatów, sejmików województw i rad dzielnic m. st. Warszawy oraz wyborów wójtów, burmistrzów </t>
  </si>
  <si>
    <t xml:space="preserve">                           i prezydentów miast, z przeznaczeniem na diety członków komisji obwodowych, zgodnie z pismem Krajowego Biura Wyborczego Delegatura w Płocku z dnia 02 kwietnia 2024 r. </t>
  </si>
  <si>
    <t xml:space="preserve">                           Nr DPŁ.3112.7.2024 w wyborach do rad gmin, rad powiatów i sejmików województw, wyborach wójtów, burmistrzów i prezydentów miast oraz referendach gminnych, powiatowych</t>
  </si>
  <si>
    <t xml:space="preserve">                           z konfliktem zbrojnym na terytorium tego państwa (Dz. U. z 2024 r., poz. 167 z późn. zm.), z przeznaczeniem na wypłatę świadczeń rodzinnych, zakup towarów w związku z pomocą </t>
  </si>
  <si>
    <t xml:space="preserve">                           obywatelom Ukrainy w pozostałej działalności (dział 855, rozdział 85595). </t>
  </si>
  <si>
    <t>600</t>
  </si>
  <si>
    <t>60004</t>
  </si>
  <si>
    <t>Transport i łączność</t>
  </si>
  <si>
    <t>Lokalny transport zbiorowy</t>
  </si>
  <si>
    <t xml:space="preserve">  42 000,00 zł - wprowadzeniu dotacji na organizację i przeprowadzenie wyborów do rad gmin, rad powiatów, sejmików województw i rad dzielnic m. st. Warszawy oraz wyborów wójtów, </t>
  </si>
  <si>
    <t xml:space="preserve">                          oraz referendach gminnych, powiatowych i wojewódzkich (dział 751, rozdział 75109).      </t>
  </si>
  <si>
    <t xml:space="preserve">                          burmistrzów i prezydentów miast, z przeznaczeniem na diety członków komisji obwodowych, zgodnie z pismem Krajowego Biura Wyborczego Delegatura w Płocku </t>
  </si>
  <si>
    <t xml:space="preserve">                          z dnia 02 kwietnia 2024 r. Nr DPŁ.3112.7.2024 w wyborach do rad gmin, rad powiatów i sejmików województw, wyborach wójtów, burmistrzów i prezydentów miast </t>
  </si>
  <si>
    <t xml:space="preserve">                          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</si>
  <si>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</si>
  <si>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</si>
  <si>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</si>
  <si>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</si>
  <si>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</si>
  <si>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</si>
  <si>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</si>
  <si>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</si>
  <si>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Dotacja celowa otrzymana z budżetu państwa na realizację zadań bieżących z zakresu administracji rządowej oraz innych zadań zleconych gminie (związkom gmin, związkom powiatowo-gminnym) ustawami</t>
  </si>
  <si>
    <t>758</t>
  </si>
  <si>
    <t>Różne rozliczenia</t>
  </si>
  <si>
    <t>Środki z Funduszu Pomocy na finansowanie lub dofinansowanie zadań bieżących w zakresie pomocy obywatelom Ukrainy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</si>
  <si>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</si>
  <si>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</si>
  <si>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</si>
  <si>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</si>
  <si>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</si>
  <si>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 xml:space="preserve">     Załącznik nr 1 do zarządzenia nr 32/2024 </t>
  </si>
  <si>
    <t xml:space="preserve">     Załącznik nr 2 do zarządzenia nr 32/2024 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</si>
  <si>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</si>
  <si>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</si>
  <si>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</si>
  <si>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</si>
  <si>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</si>
  <si>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</si>
  <si>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</si>
  <si>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</si>
  <si>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</si>
  <si>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</si>
  <si>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</si>
  <si>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</si>
  <si>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</si>
  <si>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</si>
  <si>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</si>
  <si>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</si>
  <si>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</si>
  <si>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</si>
  <si>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</si>
  <si>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</si>
  <si>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</si>
  <si>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</si>
  <si>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</si>
  <si>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</si>
  <si>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</si>
  <si>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</si>
  <si>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</si>
  <si>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</si>
  <si>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</si>
  <si>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</si>
  <si>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</si>
  <si>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</si>
  <si>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</si>
  <si>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</si>
  <si>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</si>
  <si>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</si>
  <si>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</si>
  <si>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</si>
  <si>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</si>
  <si>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</si>
  <si>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85595</t>
  </si>
  <si>
    <t>Pozostała działalność</t>
  </si>
  <si>
    <t>Wydatki razem:</t>
  </si>
  <si>
    <t xml:space="preserve">                             Załącznik nr 3 do zarządzenia nr 32/2024  </t>
  </si>
  <si>
    <t xml:space="preserve">       980,00 zł - wprowadzeniu środków pochodzących z Funduszu Pomocowego utworzonego na podstawie art. 14 ustawy z dnia 12 marca 2022 roku o pomocy obywatelom </t>
  </si>
  <si>
    <t xml:space="preserve">                          Ukrainy w związku z konfliktem zbrojnym na terytorium tego państwa (Dz. U. z 2024 r., poz. 167 z późn. zm.) na finansowanie lub dofinansowanie zadań bieżących, </t>
  </si>
  <si>
    <t xml:space="preserve">                          z przeznaczeniem na wypłatę świadczeń rodzinnych dla obywateli Ukrainy.  </t>
  </si>
  <si>
    <t xml:space="preserve">  31 200,00 zł - wprowadzeniu dotacji celowej na sfinansowanie wydatków wynikających z ustawy z dnia 05 stycznia 2011 r. - Kodeks wyborczy, z przeznaczeniem na zorganizowanie </t>
  </si>
  <si>
    <t xml:space="preserve">                          bezpłatnych przewozów do i z lokali wyborczych dla wyborców niepełnosprawnych oraz wyborców, którzy najpóźniej w dniu głosowania kończą 60 lat, a także dla </t>
  </si>
  <si>
    <t xml:space="preserve">                          wyborców ujętych w spisie wyborców w stałym obwodzie głosowania położonym na obszarze danej gminy, jeżeli w ramach tej gminy w dniu wyborów nie </t>
  </si>
  <si>
    <t xml:space="preserve">                          funkcjonuje transport publiczny, zgodnie z pismem Mazowieckiego Urzędu Wojewódzkiego w Warszawie z dnia 04 kwietnia 2024 r. Nr WF-I.3112.5.4.2024,       </t>
  </si>
  <si>
    <t xml:space="preserve">                          wójtów, burmistrzów i prezydentów miast, zgodnie z pismem Krajowego Biura Wyborczego Delegatura w Płocku z dnia 02 kwietnia 2024 r. Nr DPŁ.3112.7.2024, </t>
  </si>
  <si>
    <t xml:space="preserve">   31 200,00 zł - wprowadzeniu dotacji celowej na sfinansowanie wydatków wynikających z ustawy z dnia 05 stycznia 2011 r. - Kodeks wyborczy, z przeznaczeniem na zorganizowanie bezpłatnych </t>
  </si>
  <si>
    <t xml:space="preserve">                           przewozów do i z lokali wyborczych dla wyborców niepełnosprawnych oraz wyborców, którzy najpóźniej w dniu głosowania kończą 60 lat, a także dla wyborców ujętych w spisie   </t>
  </si>
  <si>
    <t xml:space="preserve">                           wyborców w stałym obwodzie głosowania położonym na obszarze danej gminy, jeżeli w ramach tej gminy w dniu wyborów nie funkcjonuje transport publiczny, zgodnie z pismem </t>
  </si>
  <si>
    <t xml:space="preserve">                           Mazowieckiego Urzędu Wojewódzkiego w Warszawie z dnia 04 kwietnia 2024 r. Nr WF-I.3112.5.4.2024 (dział 600, rozdział 60004),   </t>
  </si>
  <si>
    <t xml:space="preserve">        980,00 zł - wprowadzeniu środków pochodzących z Funduszu Pomocowego utworzonego na podstawie art. 14 ustawy z dnia 12 marca 2022 roku o pomocy obywatelom Ukrainy w związku  </t>
  </si>
  <si>
    <t xml:space="preserve">  31 200,00 zł - wprowadzeniu dotacji celowej na sfinansowanie wydatków wynikających z ustawy z dnia 05 stycznia 2011 r. - Kodeks wyborczy, z przeznaczeniem na zorganizowanie</t>
  </si>
  <si>
    <t xml:space="preserve">                          wyborców ujętych w spisie wyborców w stałym obwodzie głosowania położonym na obszarze danej gminy, jeżeli w ramach tej gminy w dniu wyborów nie funkcjonuje  </t>
  </si>
  <si>
    <t xml:space="preserve">                          transport publiczny, zgodnie z pismem Mazowieckiego Urzędu Wojewódzkiego w Warszawie z dnia 04.04.2024 r. Nr WF-I.3112.5.4.2024 (dział 600, rozdział 60004),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</si>
</sst>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9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  <font>
      <b/>
      <u/>
      <sz val="12"/>
      <color rgb="FFFF0000"/>
      <name val="Times New Roman"/>
      <family val="1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8" fillId="0" borderId="0" applyNumberFormat="0" applyBorder="0" applyProtection="0"/>
    <xf numFmtId="0" fontId="1" fillId="0" borderId="0"/>
  </cellStyleXfs>
  <cellXfs count="12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3" fillId="0" borderId="0" xfId="1" applyFont="1" applyFill="1" applyBorder="1" applyAlignment="1"/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7" fillId="0" borderId="0" xfId="0" applyFont="1"/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8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" fontId="15" fillId="2" borderId="1" xfId="3" applyNumberFormat="1" applyFont="1" applyFill="1" applyBorder="1" applyAlignment="1" applyProtection="1">
      <alignment horizontal="right" vertical="top" wrapText="1"/>
      <protection locked="0"/>
    </xf>
    <xf numFmtId="4" fontId="15" fillId="0" borderId="1" xfId="3" applyNumberFormat="1" applyFont="1" applyFill="1" applyBorder="1" applyAlignment="1">
      <alignment vertical="top"/>
    </xf>
    <xf numFmtId="49" fontId="15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6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10" fillId="0" borderId="0" xfId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4" fillId="2" borderId="1" xfId="3" applyFont="1" applyFill="1" applyBorder="1" applyAlignment="1">
      <alignment horizontal="center" vertical="top"/>
    </xf>
    <xf numFmtId="0" fontId="14" fillId="2" borderId="1" xfId="3" applyFont="1" applyFill="1" applyBorder="1" applyAlignment="1">
      <alignment horizontal="center" vertical="top" wrapText="1"/>
    </xf>
    <xf numFmtId="4" fontId="16" fillId="0" borderId="0" xfId="3" applyNumberFormat="1" applyFont="1" applyFill="1" applyAlignment="1">
      <alignment vertical="top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0" fontId="13" fillId="0" borderId="0" xfId="1" applyFont="1" applyFill="1" applyAlignment="1"/>
    <xf numFmtId="4" fontId="15" fillId="2" borderId="2" xfId="3" applyNumberFormat="1" applyFont="1" applyFill="1" applyBorder="1" applyAlignment="1" applyProtection="1">
      <alignment horizontal="right" vertical="top" wrapText="1"/>
      <protection locked="0"/>
    </xf>
    <xf numFmtId="49" fontId="15" fillId="2" borderId="1" xfId="3" applyNumberFormat="1" applyFont="1" applyFill="1" applyBorder="1" applyAlignment="1" applyProtection="1">
      <alignment horizontal="right" vertical="top" wrapText="1"/>
      <protection locked="0"/>
    </xf>
    <xf numFmtId="49" fontId="20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5" fillId="2" borderId="1" xfId="3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vertical="center"/>
    </xf>
    <xf numFmtId="49" fontId="4" fillId="2" borderId="9" xfId="3" applyNumberFormat="1" applyFont="1" applyFill="1" applyBorder="1" applyAlignment="1" applyProtection="1">
      <alignment horizontal="center" vertical="top" wrapText="1"/>
      <protection locked="0"/>
    </xf>
    <xf numFmtId="49" fontId="4" fillId="2" borderId="9" xfId="3" applyNumberFormat="1" applyFont="1" applyFill="1" applyBorder="1" applyAlignment="1" applyProtection="1">
      <alignment horizontal="right" vertical="top" wrapText="1"/>
      <protection locked="0"/>
    </xf>
    <xf numFmtId="49" fontId="4" fillId="2" borderId="9" xfId="3" applyNumberFormat="1" applyFont="1" applyFill="1" applyBorder="1" applyAlignment="1" applyProtection="1">
      <alignment horizontal="left" vertical="top" wrapText="1"/>
      <protection locked="0"/>
    </xf>
    <xf numFmtId="4" fontId="4" fillId="2" borderId="9" xfId="3" applyNumberFormat="1" applyFont="1" applyFill="1" applyBorder="1" applyAlignment="1" applyProtection="1">
      <alignment horizontal="right" vertical="top" wrapText="1"/>
      <protection locked="0"/>
    </xf>
    <xf numFmtId="4" fontId="4" fillId="0" borderId="9" xfId="3" applyNumberFormat="1" applyFont="1" applyFill="1" applyBorder="1" applyAlignment="1">
      <alignment vertical="top"/>
    </xf>
    <xf numFmtId="0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49" fontId="13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9" fontId="8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1" xfId="3" applyNumberFormat="1" applyFont="1" applyFill="1" applyBorder="1" applyAlignment="1">
      <alignment horizontal="right" vertical="top" wrapText="1"/>
    </xf>
    <xf numFmtId="49" fontId="20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5" fillId="2" borderId="2" xfId="3" applyNumberFormat="1" applyFont="1" applyFill="1" applyBorder="1" applyAlignment="1" applyProtection="1">
      <alignment horizontal="center" vertical="top" wrapText="1"/>
      <protection locked="0"/>
    </xf>
    <xf numFmtId="49" fontId="15" fillId="2" borderId="2" xfId="3" applyNumberFormat="1" applyFont="1" applyFill="1" applyBorder="1" applyAlignment="1" applyProtection="1">
      <alignment horizontal="left" vertical="top" wrapText="1"/>
      <protection locked="0"/>
    </xf>
    <xf numFmtId="49" fontId="27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10" xfId="3" applyNumberFormat="1" applyFont="1" applyFill="1" applyBorder="1" applyAlignment="1">
      <alignment horizontal="left" vertical="top" wrapText="1"/>
    </xf>
    <xf numFmtId="49" fontId="4" fillId="0" borderId="10" xfId="3" applyNumberFormat="1" applyFont="1" applyFill="1" applyBorder="1" applyAlignment="1">
      <alignment horizontal="right" vertical="top" wrapText="1"/>
    </xf>
    <xf numFmtId="49" fontId="4" fillId="2" borderId="10" xfId="3" applyNumberFormat="1" applyFont="1" applyFill="1" applyBorder="1" applyAlignment="1" applyProtection="1">
      <alignment horizontal="left" vertical="top" wrapText="1"/>
      <protection locked="0"/>
    </xf>
    <xf numFmtId="4" fontId="4" fillId="2" borderId="10" xfId="3" applyNumberFormat="1" applyFont="1" applyFill="1" applyBorder="1" applyAlignment="1" applyProtection="1">
      <alignment horizontal="right" vertical="top" wrapText="1"/>
      <protection locked="0"/>
    </xf>
    <xf numFmtId="4" fontId="4" fillId="0" borderId="10" xfId="3" applyNumberFormat="1" applyFont="1" applyFill="1" applyBorder="1" applyAlignment="1">
      <alignment vertical="top"/>
    </xf>
    <xf numFmtId="49" fontId="4" fillId="2" borderId="8" xfId="3" applyNumberFormat="1" applyFont="1" applyFill="1" applyBorder="1" applyAlignment="1" applyProtection="1">
      <alignment horizontal="center" vertical="top" wrapText="1"/>
      <protection locked="0"/>
    </xf>
    <xf numFmtId="49" fontId="4" fillId="2" borderId="7" xfId="3" applyNumberFormat="1" applyFont="1" applyFill="1" applyBorder="1" applyAlignment="1" applyProtection="1">
      <alignment horizontal="right" vertical="top" wrapText="1"/>
      <protection locked="0"/>
    </xf>
    <xf numFmtId="49" fontId="4" fillId="2" borderId="7" xfId="3" applyNumberFormat="1" applyFont="1" applyFill="1" applyBorder="1" applyAlignment="1" applyProtection="1">
      <alignment horizontal="left" vertical="top" wrapText="1"/>
      <protection locked="0"/>
    </xf>
    <xf numFmtId="4" fontId="4" fillId="2" borderId="7" xfId="3" applyNumberFormat="1" applyFont="1" applyFill="1" applyBorder="1" applyAlignment="1" applyProtection="1">
      <alignment horizontal="right" vertical="top" wrapText="1"/>
      <protection locked="0"/>
    </xf>
    <xf numFmtId="4" fontId="4" fillId="0" borderId="6" xfId="3" applyNumberFormat="1" applyFont="1" applyFill="1" applyBorder="1" applyAlignment="1">
      <alignment vertical="top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right" vertical="center" wrapText="1"/>
    </xf>
    <xf numFmtId="0" fontId="24" fillId="2" borderId="1" xfId="0" applyFont="1" applyFill="1" applyBorder="1" applyAlignment="1">
      <alignment horizontal="left" vertical="top" wrapText="1"/>
    </xf>
    <xf numFmtId="0" fontId="25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164" fontId="24" fillId="2" borderId="1" xfId="0" applyNumberFormat="1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1" fillId="2" borderId="5" xfId="4" applyFill="1" applyBorder="1"/>
    <xf numFmtId="0" fontId="14" fillId="2" borderId="1" xfId="3" applyFont="1" applyFill="1" applyBorder="1" applyAlignment="1">
      <alignment horizontal="center" vertical="center" wrapText="1"/>
    </xf>
    <xf numFmtId="49" fontId="16" fillId="2" borderId="1" xfId="3" applyNumberFormat="1" applyFont="1" applyFill="1" applyBorder="1" applyAlignment="1" applyProtection="1">
      <alignment horizontal="center" vertical="top" wrapText="1"/>
      <protection locked="0"/>
    </xf>
    <xf numFmtId="0" fontId="28" fillId="0" borderId="4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top"/>
    </xf>
    <xf numFmtId="0" fontId="14" fillId="2" borderId="1" xfId="3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6" zoomScaleNormal="100" zoomScaleSheetLayoutView="90" workbookViewId="0">
      <selection activeCell="A26" sqref="A26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21"/>
      <c r="F1" s="4"/>
      <c r="G1" s="21" t="s">
        <v>88</v>
      </c>
      <c r="H1" s="1"/>
      <c r="I1" s="2"/>
      <c r="J1" s="1"/>
      <c r="K1" s="1"/>
    </row>
    <row r="2" spans="1:11" ht="15.5">
      <c r="A2" s="2"/>
      <c r="B2" s="2"/>
      <c r="C2" s="4"/>
      <c r="D2" s="4"/>
      <c r="E2" s="21"/>
      <c r="F2" s="4"/>
      <c r="G2" s="21" t="s">
        <v>54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91" t="s">
        <v>6</v>
      </c>
      <c r="B4" s="103" t="s">
        <v>71</v>
      </c>
      <c r="C4" s="103"/>
      <c r="D4" s="103"/>
      <c r="E4" s="103" t="s">
        <v>72</v>
      </c>
      <c r="F4" s="103"/>
      <c r="G4" s="91" t="s">
        <v>73</v>
      </c>
      <c r="H4" s="103" t="s">
        <v>74</v>
      </c>
      <c r="I4" s="103"/>
      <c r="J4" s="103" t="s">
        <v>75</v>
      </c>
      <c r="K4" s="103"/>
    </row>
    <row r="5" spans="1:11">
      <c r="A5" s="92" t="s">
        <v>76</v>
      </c>
      <c r="B5" s="104">
        <v>2</v>
      </c>
      <c r="C5" s="104"/>
      <c r="D5" s="104"/>
      <c r="E5" s="104">
        <v>3</v>
      </c>
      <c r="F5" s="104"/>
      <c r="G5" s="92">
        <v>4</v>
      </c>
      <c r="H5" s="104">
        <v>5</v>
      </c>
      <c r="I5" s="104"/>
      <c r="J5" s="104">
        <v>6</v>
      </c>
      <c r="K5" s="104"/>
    </row>
    <row r="6" spans="1:11" ht="14.5" customHeight="1">
      <c r="A6" s="105" t="s">
        <v>77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8" customHeight="1">
      <c r="A7" s="93" t="s">
        <v>62</v>
      </c>
      <c r="B7" s="101" t="s">
        <v>64</v>
      </c>
      <c r="C7" s="101"/>
      <c r="D7" s="101"/>
      <c r="E7" s="102">
        <v>110900</v>
      </c>
      <c r="F7" s="102"/>
      <c r="G7" s="94">
        <v>0</v>
      </c>
      <c r="H7" s="102">
        <v>31200</v>
      </c>
      <c r="I7" s="102"/>
      <c r="J7" s="102">
        <v>142100</v>
      </c>
      <c r="K7" s="102"/>
    </row>
    <row r="8" spans="1:11" ht="25" customHeight="1">
      <c r="A8" s="95" t="s">
        <v>78</v>
      </c>
      <c r="B8" s="101" t="s">
        <v>79</v>
      </c>
      <c r="C8" s="101"/>
      <c r="D8" s="101"/>
      <c r="E8" s="102">
        <v>0</v>
      </c>
      <c r="F8" s="102"/>
      <c r="G8" s="94">
        <v>0</v>
      </c>
      <c r="H8" s="102">
        <v>31200</v>
      </c>
      <c r="I8" s="102"/>
      <c r="J8" s="102">
        <v>31200</v>
      </c>
      <c r="K8" s="102"/>
    </row>
    <row r="9" spans="1:11" ht="23" customHeight="1">
      <c r="A9" s="93" t="s">
        <v>21</v>
      </c>
      <c r="B9" s="101" t="s">
        <v>22</v>
      </c>
      <c r="C9" s="101"/>
      <c r="D9" s="101"/>
      <c r="E9" s="102">
        <v>74717</v>
      </c>
      <c r="F9" s="102"/>
      <c r="G9" s="94">
        <v>0</v>
      </c>
      <c r="H9" s="102">
        <v>42000</v>
      </c>
      <c r="I9" s="102"/>
      <c r="J9" s="102">
        <v>116717</v>
      </c>
      <c r="K9" s="102"/>
    </row>
    <row r="10" spans="1:11" ht="20.5" customHeight="1">
      <c r="A10" s="95" t="s">
        <v>78</v>
      </c>
      <c r="B10" s="101" t="s">
        <v>79</v>
      </c>
      <c r="C10" s="101"/>
      <c r="D10" s="101"/>
      <c r="E10" s="102">
        <v>74717</v>
      </c>
      <c r="F10" s="102"/>
      <c r="G10" s="94">
        <v>0</v>
      </c>
      <c r="H10" s="102">
        <v>42000</v>
      </c>
      <c r="I10" s="102"/>
      <c r="J10" s="102">
        <v>116717</v>
      </c>
      <c r="K10" s="102"/>
    </row>
    <row r="11" spans="1:11" ht="24" customHeight="1">
      <c r="A11" s="93" t="s">
        <v>80</v>
      </c>
      <c r="B11" s="101" t="s">
        <v>81</v>
      </c>
      <c r="C11" s="101"/>
      <c r="D11" s="101"/>
      <c r="E11" s="102">
        <v>20917465.02</v>
      </c>
      <c r="F11" s="102"/>
      <c r="G11" s="94">
        <v>0</v>
      </c>
      <c r="H11" s="102">
        <v>980</v>
      </c>
      <c r="I11" s="102"/>
      <c r="J11" s="102">
        <v>20918445.02</v>
      </c>
      <c r="K11" s="102"/>
    </row>
    <row r="12" spans="1:11" ht="26" customHeight="1">
      <c r="A12" s="95" t="s">
        <v>78</v>
      </c>
      <c r="B12" s="101" t="s">
        <v>82</v>
      </c>
      <c r="C12" s="101"/>
      <c r="D12" s="101"/>
      <c r="E12" s="102">
        <v>54043</v>
      </c>
      <c r="F12" s="102"/>
      <c r="G12" s="94">
        <v>0</v>
      </c>
      <c r="H12" s="102">
        <v>980</v>
      </c>
      <c r="I12" s="102"/>
      <c r="J12" s="102">
        <v>55023</v>
      </c>
      <c r="K12" s="102"/>
    </row>
    <row r="13" spans="1:11" ht="26" customHeight="1">
      <c r="A13" s="107" t="s">
        <v>83</v>
      </c>
      <c r="B13" s="107"/>
      <c r="C13" s="107"/>
      <c r="D13" s="107"/>
      <c r="E13" s="106">
        <v>50625229.039999999</v>
      </c>
      <c r="F13" s="106"/>
      <c r="G13" s="96">
        <v>0</v>
      </c>
      <c r="H13" s="106">
        <v>74180</v>
      </c>
      <c r="I13" s="106"/>
      <c r="J13" s="106">
        <v>50699409.039999999</v>
      </c>
      <c r="K13" s="106"/>
    </row>
    <row r="14" spans="1:11" ht="26" customHeight="1">
      <c r="A14" s="97" t="s">
        <v>78</v>
      </c>
      <c r="B14" s="101" t="s">
        <v>84</v>
      </c>
      <c r="C14" s="101"/>
      <c r="D14" s="101"/>
      <c r="E14" s="102">
        <v>0</v>
      </c>
      <c r="F14" s="102"/>
      <c r="G14" s="94">
        <v>0</v>
      </c>
      <c r="H14" s="102">
        <v>0</v>
      </c>
      <c r="I14" s="102"/>
      <c r="J14" s="102">
        <v>0</v>
      </c>
      <c r="K14" s="102"/>
    </row>
    <row r="15" spans="1:11" ht="26" customHeight="1">
      <c r="A15" s="105" t="s">
        <v>85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26" customHeight="1">
      <c r="A16" s="107" t="s">
        <v>86</v>
      </c>
      <c r="B16" s="107"/>
      <c r="C16" s="107"/>
      <c r="D16" s="107"/>
      <c r="E16" s="106">
        <v>19297347.5</v>
      </c>
      <c r="F16" s="106"/>
      <c r="G16" s="96">
        <v>0</v>
      </c>
      <c r="H16" s="106">
        <v>0</v>
      </c>
      <c r="I16" s="106"/>
      <c r="J16" s="106">
        <v>19297347.5</v>
      </c>
      <c r="K16" s="106"/>
    </row>
    <row r="17" spans="1:11" ht="26" customHeight="1">
      <c r="A17" s="97" t="s">
        <v>78</v>
      </c>
      <c r="B17" s="101" t="s">
        <v>84</v>
      </c>
      <c r="C17" s="101"/>
      <c r="D17" s="101"/>
      <c r="E17" s="102">
        <v>5079907.5</v>
      </c>
      <c r="F17" s="102"/>
      <c r="G17" s="94">
        <v>0</v>
      </c>
      <c r="H17" s="102">
        <v>0</v>
      </c>
      <c r="I17" s="102"/>
      <c r="J17" s="102">
        <v>5079907.5</v>
      </c>
      <c r="K17" s="102"/>
    </row>
    <row r="18" spans="1:11" ht="26" customHeight="1">
      <c r="A18" s="105" t="s">
        <v>87</v>
      </c>
      <c r="B18" s="105"/>
      <c r="C18" s="105"/>
      <c r="D18" s="105"/>
      <c r="E18" s="106">
        <v>69922576.540000007</v>
      </c>
      <c r="F18" s="106"/>
      <c r="G18" s="96">
        <v>0</v>
      </c>
      <c r="H18" s="106">
        <v>74180</v>
      </c>
      <c r="I18" s="106"/>
      <c r="J18" s="106">
        <v>69996756.540000007</v>
      </c>
      <c r="K18" s="106"/>
    </row>
    <row r="19" spans="1:11" ht="14.5" customHeight="1">
      <c r="A19" s="44" t="s">
        <v>44</v>
      </c>
      <c r="B19" s="9"/>
      <c r="C19" s="9"/>
      <c r="D19" s="9"/>
      <c r="E19" s="8"/>
      <c r="F19" s="8"/>
      <c r="G19" s="8"/>
      <c r="H19" s="8"/>
      <c r="I19" s="10"/>
      <c r="J19" s="11"/>
      <c r="K19" s="11"/>
    </row>
    <row r="20" spans="1:11" ht="14.5" customHeight="1">
      <c r="A20" s="13"/>
      <c r="B20" s="45" t="s">
        <v>4</v>
      </c>
      <c r="C20" s="9"/>
      <c r="D20" s="9"/>
      <c r="E20" s="8"/>
      <c r="F20" s="8"/>
      <c r="G20" s="8"/>
      <c r="H20" s="8"/>
      <c r="I20" s="10"/>
      <c r="J20" s="11"/>
      <c r="K20" s="11"/>
    </row>
    <row r="21" spans="1:11" ht="14.5" customHeight="1">
      <c r="A21" s="67" t="s">
        <v>137</v>
      </c>
      <c r="B21" s="45"/>
      <c r="C21" s="9"/>
      <c r="D21" s="9"/>
      <c r="E21" s="8"/>
      <c r="F21" s="8"/>
      <c r="G21" s="8"/>
      <c r="H21" s="8"/>
      <c r="I21" s="10"/>
      <c r="J21" s="11"/>
      <c r="K21" s="11"/>
    </row>
    <row r="22" spans="1:11" ht="14.5" customHeight="1">
      <c r="A22" s="25" t="s">
        <v>138</v>
      </c>
      <c r="B22" s="45"/>
      <c r="C22" s="9"/>
      <c r="D22" s="9"/>
      <c r="E22" s="8"/>
      <c r="F22" s="8"/>
      <c r="G22" s="8"/>
      <c r="H22" s="8"/>
      <c r="I22" s="10"/>
      <c r="J22" s="11"/>
      <c r="K22" s="11"/>
    </row>
    <row r="23" spans="1:11" ht="14.5" customHeight="1">
      <c r="A23" s="25" t="s">
        <v>139</v>
      </c>
      <c r="B23" s="45"/>
      <c r="C23" s="9"/>
      <c r="D23" s="9"/>
      <c r="E23" s="8"/>
      <c r="F23" s="8"/>
      <c r="G23" s="8"/>
      <c r="H23" s="8"/>
      <c r="I23" s="10"/>
      <c r="J23" s="11"/>
      <c r="K23" s="11"/>
    </row>
    <row r="24" spans="1:11" ht="14.5" customHeight="1">
      <c r="A24" s="25" t="s">
        <v>140</v>
      </c>
      <c r="B24" s="45"/>
      <c r="C24" s="9"/>
      <c r="D24" s="9"/>
      <c r="E24" s="8"/>
      <c r="F24" s="8"/>
      <c r="G24" s="8"/>
      <c r="H24" s="8"/>
      <c r="I24" s="10"/>
      <c r="J24" s="11"/>
      <c r="K24" s="11"/>
    </row>
    <row r="25" spans="1:11" ht="14.5" customHeight="1">
      <c r="A25" s="67" t="s">
        <v>56</v>
      </c>
      <c r="B25" s="45"/>
      <c r="C25" s="9"/>
      <c r="D25" s="9"/>
      <c r="E25" s="8"/>
      <c r="F25" s="8"/>
      <c r="G25" s="8"/>
      <c r="H25" s="8"/>
      <c r="I25" s="10"/>
      <c r="J25" s="11"/>
      <c r="K25" s="11"/>
    </row>
    <row r="26" spans="1:11" ht="14.5" customHeight="1">
      <c r="A26" s="25" t="s">
        <v>141</v>
      </c>
      <c r="B26" s="45"/>
      <c r="C26" s="9"/>
      <c r="D26" s="9"/>
      <c r="E26" s="8"/>
      <c r="F26" s="8"/>
      <c r="G26" s="8"/>
      <c r="H26" s="8"/>
      <c r="I26" s="10"/>
      <c r="J26" s="11"/>
      <c r="K26" s="11"/>
    </row>
    <row r="27" spans="1:11" ht="14.5" customHeight="1">
      <c r="A27" s="13" t="s">
        <v>134</v>
      </c>
      <c r="C27" s="9"/>
      <c r="D27" s="9"/>
      <c r="E27" s="8"/>
      <c r="F27" s="8"/>
      <c r="G27" s="8"/>
      <c r="H27" s="8"/>
      <c r="I27" s="10"/>
      <c r="J27" s="11"/>
      <c r="K27" s="11"/>
    </row>
    <row r="28" spans="1:11">
      <c r="A28" s="13" t="s">
        <v>135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3" t="s">
        <v>136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6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2"/>
      <c r="B31" s="68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3"/>
      <c r="B32" s="68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13"/>
      <c r="B33" s="68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13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6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6"/>
    </row>
    <row r="44" spans="1:11">
      <c r="A44" s="16"/>
    </row>
    <row r="45" spans="1:11">
      <c r="A45" s="16"/>
    </row>
  </sheetData>
  <mergeCells count="54">
    <mergeCell ref="A18:D18"/>
    <mergeCell ref="E18:F18"/>
    <mergeCell ref="H18:I18"/>
    <mergeCell ref="J18:K18"/>
    <mergeCell ref="A16:D16"/>
    <mergeCell ref="E16:F16"/>
    <mergeCell ref="H16:I16"/>
    <mergeCell ref="J16:K16"/>
    <mergeCell ref="B17:D17"/>
    <mergeCell ref="E17:F17"/>
    <mergeCell ref="H17:I17"/>
    <mergeCell ref="J17:K17"/>
    <mergeCell ref="H12:I12"/>
    <mergeCell ref="B11:D11"/>
    <mergeCell ref="A13:D13"/>
    <mergeCell ref="E13:F13"/>
    <mergeCell ref="H13:I13"/>
    <mergeCell ref="J13:K13"/>
    <mergeCell ref="B14:D14"/>
    <mergeCell ref="E14:F14"/>
    <mergeCell ref="H14:I14"/>
    <mergeCell ref="J14:K14"/>
    <mergeCell ref="A15:K15"/>
    <mergeCell ref="J7:K7"/>
    <mergeCell ref="B9:D9"/>
    <mergeCell ref="E9:F9"/>
    <mergeCell ref="H9:I9"/>
    <mergeCell ref="J9:K9"/>
    <mergeCell ref="B10:D10"/>
    <mergeCell ref="E10:F10"/>
    <mergeCell ref="H10:I10"/>
    <mergeCell ref="J10:K10"/>
    <mergeCell ref="E11:F11"/>
    <mergeCell ref="H11:I11"/>
    <mergeCell ref="J11:K11"/>
    <mergeCell ref="J12:K12"/>
    <mergeCell ref="B12:D12"/>
    <mergeCell ref="E12:F12"/>
    <mergeCell ref="B8:D8"/>
    <mergeCell ref="E8:F8"/>
    <mergeCell ref="H8:I8"/>
    <mergeCell ref="J8:K8"/>
    <mergeCell ref="B4:D4"/>
    <mergeCell ref="E4:F4"/>
    <mergeCell ref="H4:I4"/>
    <mergeCell ref="J4:K4"/>
    <mergeCell ref="B5:D5"/>
    <mergeCell ref="E5:F5"/>
    <mergeCell ref="H5:I5"/>
    <mergeCell ref="J5:K5"/>
    <mergeCell ref="A6:K6"/>
    <mergeCell ref="B7:D7"/>
    <mergeCell ref="E7:F7"/>
    <mergeCell ref="H7:I7"/>
  </mergeCells>
  <pageMargins left="0.25" right="0.25" top="0.75" bottom="0.75" header="0.3" footer="0.3"/>
  <pageSetup paperSize="9" scale="97" orientation="landscape" r:id="rId1"/>
  <headerFooter>
    <oddFooter>&amp;C&amp;P</oddFooter>
  </headerFooter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"/>
  <sheetViews>
    <sheetView topLeftCell="A37" zoomScaleNormal="100" zoomScaleSheetLayoutView="78" workbookViewId="0">
      <selection activeCell="A47" sqref="A47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21"/>
      <c r="N1" s="4"/>
      <c r="O1" s="4"/>
      <c r="P1" s="21" t="s">
        <v>89</v>
      </c>
      <c r="Q1" s="2"/>
      <c r="R1" s="21"/>
      <c r="S1" s="21"/>
      <c r="T1" s="8"/>
      <c r="U1" s="14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21"/>
      <c r="N2" s="4"/>
      <c r="O2" s="4"/>
      <c r="P2" s="21" t="s">
        <v>54</v>
      </c>
      <c r="Q2" s="2"/>
      <c r="R2" s="21"/>
      <c r="S2" s="21"/>
      <c r="T2" s="8"/>
      <c r="U2" s="14"/>
      <c r="V2" s="1"/>
      <c r="W2" s="1"/>
      <c r="X2" s="1"/>
      <c r="Y2" s="1"/>
      <c r="Z2" s="1"/>
    </row>
    <row r="3" spans="1:26" ht="18" customHeight="1">
      <c r="A3" s="22"/>
      <c r="B3" s="22"/>
      <c r="C3" s="22"/>
      <c r="D3" s="22"/>
      <c r="E3" s="22"/>
      <c r="F3" s="113" t="s">
        <v>1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22"/>
      <c r="V3" s="22"/>
      <c r="W3" s="22"/>
      <c r="X3" s="22"/>
      <c r="Y3" s="22"/>
      <c r="Z3" s="22"/>
    </row>
    <row r="4" spans="1:26" ht="14.5" customHeight="1">
      <c r="A4" s="112" t="s">
        <v>6</v>
      </c>
      <c r="B4" s="112"/>
      <c r="C4" s="112" t="s">
        <v>7</v>
      </c>
      <c r="D4" s="112" t="s">
        <v>90</v>
      </c>
      <c r="E4" s="112" t="s">
        <v>71</v>
      </c>
      <c r="F4" s="112"/>
      <c r="G4" s="112"/>
      <c r="H4" s="112"/>
      <c r="I4" s="112"/>
      <c r="J4" s="112" t="s">
        <v>91</v>
      </c>
      <c r="K4" s="112" t="s">
        <v>92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 t="s">
        <v>93</v>
      </c>
      <c r="L5" s="112" t="s">
        <v>14</v>
      </c>
      <c r="M5" s="112"/>
      <c r="N5" s="112"/>
      <c r="O5" s="112"/>
      <c r="P5" s="112"/>
      <c r="Q5" s="112"/>
      <c r="R5" s="112"/>
      <c r="S5" s="112"/>
      <c r="T5" s="112" t="s">
        <v>94</v>
      </c>
      <c r="U5" s="112" t="s">
        <v>14</v>
      </c>
      <c r="V5" s="112"/>
      <c r="W5" s="112"/>
      <c r="X5" s="112"/>
      <c r="Y5" s="112"/>
      <c r="Z5" s="112"/>
    </row>
    <row r="6" spans="1:26" ht="14.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 t="s">
        <v>95</v>
      </c>
      <c r="M6" s="112" t="s">
        <v>14</v>
      </c>
      <c r="N6" s="112"/>
      <c r="O6" s="112" t="s">
        <v>96</v>
      </c>
      <c r="P6" s="112" t="s">
        <v>97</v>
      </c>
      <c r="Q6" s="112" t="s">
        <v>98</v>
      </c>
      <c r="R6" s="112" t="s">
        <v>99</v>
      </c>
      <c r="S6" s="112" t="s">
        <v>100</v>
      </c>
      <c r="T6" s="112"/>
      <c r="U6" s="112" t="s">
        <v>101</v>
      </c>
      <c r="V6" s="112" t="s">
        <v>102</v>
      </c>
      <c r="W6" s="112"/>
      <c r="X6" s="112" t="s">
        <v>103</v>
      </c>
      <c r="Y6" s="112" t="s">
        <v>104</v>
      </c>
      <c r="Z6" s="112"/>
    </row>
    <row r="7" spans="1:26" ht="67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98" t="s">
        <v>105</v>
      </c>
      <c r="N7" s="98" t="s">
        <v>106</v>
      </c>
      <c r="O7" s="112"/>
      <c r="P7" s="112"/>
      <c r="Q7" s="112"/>
      <c r="R7" s="112"/>
      <c r="S7" s="112"/>
      <c r="T7" s="112"/>
      <c r="U7" s="112"/>
      <c r="V7" s="112" t="s">
        <v>107</v>
      </c>
      <c r="W7" s="112"/>
      <c r="X7" s="112"/>
      <c r="Y7" s="112"/>
      <c r="Z7" s="112"/>
    </row>
    <row r="8" spans="1:26">
      <c r="A8" s="104" t="s">
        <v>76</v>
      </c>
      <c r="B8" s="104"/>
      <c r="C8" s="92" t="s">
        <v>108</v>
      </c>
      <c r="D8" s="92" t="s">
        <v>109</v>
      </c>
      <c r="E8" s="104" t="s">
        <v>110</v>
      </c>
      <c r="F8" s="104"/>
      <c r="G8" s="104"/>
      <c r="H8" s="104"/>
      <c r="I8" s="104"/>
      <c r="J8" s="92" t="s">
        <v>111</v>
      </c>
      <c r="K8" s="92" t="s">
        <v>112</v>
      </c>
      <c r="L8" s="92" t="s">
        <v>113</v>
      </c>
      <c r="M8" s="92" t="s">
        <v>114</v>
      </c>
      <c r="N8" s="92" t="s">
        <v>115</v>
      </c>
      <c r="O8" s="92" t="s">
        <v>116</v>
      </c>
      <c r="P8" s="92" t="s">
        <v>117</v>
      </c>
      <c r="Q8" s="92" t="s">
        <v>118</v>
      </c>
      <c r="R8" s="92" t="s">
        <v>119</v>
      </c>
      <c r="S8" s="92" t="s">
        <v>120</v>
      </c>
      <c r="T8" s="92" t="s">
        <v>121</v>
      </c>
      <c r="U8" s="92" t="s">
        <v>122</v>
      </c>
      <c r="V8" s="104" t="s">
        <v>123</v>
      </c>
      <c r="W8" s="104"/>
      <c r="X8" s="92" t="s">
        <v>124</v>
      </c>
      <c r="Y8" s="104" t="s">
        <v>125</v>
      </c>
      <c r="Z8" s="104"/>
    </row>
    <row r="9" spans="1:26" ht="14.5" customHeight="1">
      <c r="A9" s="112" t="s">
        <v>62</v>
      </c>
      <c r="B9" s="112"/>
      <c r="C9" s="112" t="s">
        <v>78</v>
      </c>
      <c r="D9" s="112" t="s">
        <v>78</v>
      </c>
      <c r="E9" s="108" t="s">
        <v>64</v>
      </c>
      <c r="F9" s="108"/>
      <c r="G9" s="108"/>
      <c r="H9" s="108" t="s">
        <v>126</v>
      </c>
      <c r="I9" s="108"/>
      <c r="J9" s="99">
        <v>13181040.310000001</v>
      </c>
      <c r="K9" s="99">
        <v>1396950.31</v>
      </c>
      <c r="L9" s="99">
        <v>792360</v>
      </c>
      <c r="M9" s="99">
        <v>1000</v>
      </c>
      <c r="N9" s="99">
        <v>791360</v>
      </c>
      <c r="O9" s="99">
        <v>604590.31000000006</v>
      </c>
      <c r="P9" s="99">
        <v>0</v>
      </c>
      <c r="Q9" s="99">
        <v>0</v>
      </c>
      <c r="R9" s="99">
        <v>0</v>
      </c>
      <c r="S9" s="99">
        <v>0</v>
      </c>
      <c r="T9" s="99">
        <v>11784090</v>
      </c>
      <c r="U9" s="99">
        <v>11784090</v>
      </c>
      <c r="V9" s="110">
        <v>0</v>
      </c>
      <c r="W9" s="110"/>
      <c r="X9" s="99">
        <v>0</v>
      </c>
      <c r="Y9" s="110">
        <v>0</v>
      </c>
      <c r="Z9" s="110"/>
    </row>
    <row r="10" spans="1:26" ht="11.5" customHeight="1">
      <c r="A10" s="112"/>
      <c r="B10" s="112"/>
      <c r="C10" s="112"/>
      <c r="D10" s="112"/>
      <c r="E10" s="108"/>
      <c r="F10" s="108"/>
      <c r="G10" s="108"/>
      <c r="H10" s="108" t="s">
        <v>127</v>
      </c>
      <c r="I10" s="108"/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110">
        <v>0</v>
      </c>
      <c r="W10" s="110"/>
      <c r="X10" s="99">
        <v>0</v>
      </c>
      <c r="Y10" s="110">
        <v>0</v>
      </c>
      <c r="Z10" s="110"/>
    </row>
    <row r="11" spans="1:26">
      <c r="A11" s="112"/>
      <c r="B11" s="112"/>
      <c r="C11" s="112"/>
      <c r="D11" s="112"/>
      <c r="E11" s="108"/>
      <c r="F11" s="108"/>
      <c r="G11" s="108"/>
      <c r="H11" s="108" t="s">
        <v>128</v>
      </c>
      <c r="I11" s="108"/>
      <c r="J11" s="99">
        <v>31200</v>
      </c>
      <c r="K11" s="99">
        <v>31200</v>
      </c>
      <c r="L11" s="99">
        <v>31200</v>
      </c>
      <c r="M11" s="99">
        <v>0</v>
      </c>
      <c r="N11" s="99">
        <v>31200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110">
        <v>0</v>
      </c>
      <c r="W11" s="110"/>
      <c r="X11" s="99">
        <v>0</v>
      </c>
      <c r="Y11" s="110">
        <v>0</v>
      </c>
      <c r="Z11" s="110"/>
    </row>
    <row r="12" spans="1:26">
      <c r="A12" s="112"/>
      <c r="B12" s="112"/>
      <c r="C12" s="112"/>
      <c r="D12" s="112"/>
      <c r="E12" s="108"/>
      <c r="F12" s="108"/>
      <c r="G12" s="108"/>
      <c r="H12" s="108" t="s">
        <v>129</v>
      </c>
      <c r="I12" s="108"/>
      <c r="J12" s="99">
        <v>13212240.310000001</v>
      </c>
      <c r="K12" s="99">
        <v>1428150.31</v>
      </c>
      <c r="L12" s="99">
        <v>823560</v>
      </c>
      <c r="M12" s="99">
        <v>1000</v>
      </c>
      <c r="N12" s="99">
        <v>822560</v>
      </c>
      <c r="O12" s="99">
        <v>604590.31000000006</v>
      </c>
      <c r="P12" s="99">
        <v>0</v>
      </c>
      <c r="Q12" s="99">
        <v>0</v>
      </c>
      <c r="R12" s="99">
        <v>0</v>
      </c>
      <c r="S12" s="99">
        <v>0</v>
      </c>
      <c r="T12" s="99">
        <v>11784090</v>
      </c>
      <c r="U12" s="99">
        <v>11784090</v>
      </c>
      <c r="V12" s="110">
        <v>0</v>
      </c>
      <c r="W12" s="110"/>
      <c r="X12" s="99">
        <v>0</v>
      </c>
      <c r="Y12" s="110">
        <v>0</v>
      </c>
      <c r="Z12" s="110"/>
    </row>
    <row r="13" spans="1:26" ht="14.5" customHeight="1">
      <c r="A13" s="112" t="s">
        <v>78</v>
      </c>
      <c r="B13" s="112"/>
      <c r="C13" s="112" t="s">
        <v>63</v>
      </c>
      <c r="D13" s="112" t="s">
        <v>78</v>
      </c>
      <c r="E13" s="108" t="s">
        <v>65</v>
      </c>
      <c r="F13" s="108"/>
      <c r="G13" s="108"/>
      <c r="H13" s="108" t="s">
        <v>126</v>
      </c>
      <c r="I13" s="108"/>
      <c r="J13" s="99">
        <v>652590.31000000006</v>
      </c>
      <c r="K13" s="99">
        <v>607590.31000000006</v>
      </c>
      <c r="L13" s="99">
        <v>3000</v>
      </c>
      <c r="M13" s="99">
        <v>0</v>
      </c>
      <c r="N13" s="99">
        <v>3000</v>
      </c>
      <c r="O13" s="99">
        <v>604590.31000000006</v>
      </c>
      <c r="P13" s="99">
        <v>0</v>
      </c>
      <c r="Q13" s="99">
        <v>0</v>
      </c>
      <c r="R13" s="99">
        <v>0</v>
      </c>
      <c r="S13" s="99">
        <v>0</v>
      </c>
      <c r="T13" s="99">
        <v>45000</v>
      </c>
      <c r="U13" s="99">
        <v>45000</v>
      </c>
      <c r="V13" s="110">
        <v>0</v>
      </c>
      <c r="W13" s="110"/>
      <c r="X13" s="99">
        <v>0</v>
      </c>
      <c r="Y13" s="110">
        <v>0</v>
      </c>
      <c r="Z13" s="110"/>
    </row>
    <row r="14" spans="1:26">
      <c r="A14" s="112"/>
      <c r="B14" s="112"/>
      <c r="C14" s="112"/>
      <c r="D14" s="112"/>
      <c r="E14" s="108"/>
      <c r="F14" s="108"/>
      <c r="G14" s="108"/>
      <c r="H14" s="108" t="s">
        <v>127</v>
      </c>
      <c r="I14" s="108"/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110">
        <v>0</v>
      </c>
      <c r="W14" s="110"/>
      <c r="X14" s="99">
        <v>0</v>
      </c>
      <c r="Y14" s="110">
        <v>0</v>
      </c>
      <c r="Z14" s="110"/>
    </row>
    <row r="15" spans="1:26">
      <c r="A15" s="112"/>
      <c r="B15" s="112"/>
      <c r="C15" s="112"/>
      <c r="D15" s="112"/>
      <c r="E15" s="108"/>
      <c r="F15" s="108"/>
      <c r="G15" s="108"/>
      <c r="H15" s="108" t="s">
        <v>128</v>
      </c>
      <c r="I15" s="108"/>
      <c r="J15" s="99">
        <v>31200</v>
      </c>
      <c r="K15" s="99">
        <v>31200</v>
      </c>
      <c r="L15" s="99">
        <v>31200</v>
      </c>
      <c r="M15" s="99">
        <v>0</v>
      </c>
      <c r="N15" s="99">
        <v>31200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110">
        <v>0</v>
      </c>
      <c r="W15" s="110"/>
      <c r="X15" s="99">
        <v>0</v>
      </c>
      <c r="Y15" s="110">
        <v>0</v>
      </c>
      <c r="Z15" s="110"/>
    </row>
    <row r="16" spans="1:26">
      <c r="A16" s="112"/>
      <c r="B16" s="112"/>
      <c r="C16" s="112"/>
      <c r="D16" s="112"/>
      <c r="E16" s="108"/>
      <c r="F16" s="108"/>
      <c r="G16" s="108"/>
      <c r="H16" s="108" t="s">
        <v>129</v>
      </c>
      <c r="I16" s="108"/>
      <c r="J16" s="99">
        <v>683790.31</v>
      </c>
      <c r="K16" s="99">
        <v>638790.31000000006</v>
      </c>
      <c r="L16" s="99">
        <v>34200</v>
      </c>
      <c r="M16" s="99">
        <v>0</v>
      </c>
      <c r="N16" s="99">
        <v>34200</v>
      </c>
      <c r="O16" s="99">
        <v>604590.31000000006</v>
      </c>
      <c r="P16" s="99">
        <v>0</v>
      </c>
      <c r="Q16" s="99">
        <v>0</v>
      </c>
      <c r="R16" s="99">
        <v>0</v>
      </c>
      <c r="S16" s="99">
        <v>0</v>
      </c>
      <c r="T16" s="99">
        <v>45000</v>
      </c>
      <c r="U16" s="99">
        <v>45000</v>
      </c>
      <c r="V16" s="110">
        <v>0</v>
      </c>
      <c r="W16" s="110"/>
      <c r="X16" s="99">
        <v>0</v>
      </c>
      <c r="Y16" s="110">
        <v>0</v>
      </c>
      <c r="Z16" s="110"/>
    </row>
    <row r="17" spans="1:26" ht="14.5" customHeight="1">
      <c r="A17" s="112" t="s">
        <v>21</v>
      </c>
      <c r="B17" s="112"/>
      <c r="C17" s="112" t="s">
        <v>78</v>
      </c>
      <c r="D17" s="112" t="s">
        <v>78</v>
      </c>
      <c r="E17" s="108" t="s">
        <v>22</v>
      </c>
      <c r="F17" s="108"/>
      <c r="G17" s="108"/>
      <c r="H17" s="108" t="s">
        <v>126</v>
      </c>
      <c r="I17" s="108"/>
      <c r="J17" s="99">
        <v>74717</v>
      </c>
      <c r="K17" s="99">
        <v>74717</v>
      </c>
      <c r="L17" s="99">
        <v>62717</v>
      </c>
      <c r="M17" s="99">
        <v>30358</v>
      </c>
      <c r="N17" s="99">
        <v>32359</v>
      </c>
      <c r="O17" s="99">
        <v>0</v>
      </c>
      <c r="P17" s="99">
        <v>12000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110">
        <v>0</v>
      </c>
      <c r="W17" s="110"/>
      <c r="X17" s="99">
        <v>0</v>
      </c>
      <c r="Y17" s="110">
        <v>0</v>
      </c>
      <c r="Z17" s="110"/>
    </row>
    <row r="18" spans="1:26">
      <c r="A18" s="112"/>
      <c r="B18" s="112"/>
      <c r="C18" s="112"/>
      <c r="D18" s="112"/>
      <c r="E18" s="108"/>
      <c r="F18" s="108"/>
      <c r="G18" s="108"/>
      <c r="H18" s="108" t="s">
        <v>127</v>
      </c>
      <c r="I18" s="108"/>
      <c r="J18" s="99">
        <v>0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110">
        <v>0</v>
      </c>
      <c r="W18" s="110"/>
      <c r="X18" s="99">
        <v>0</v>
      </c>
      <c r="Y18" s="110">
        <v>0</v>
      </c>
      <c r="Z18" s="110"/>
    </row>
    <row r="19" spans="1:26">
      <c r="A19" s="112"/>
      <c r="B19" s="112"/>
      <c r="C19" s="112"/>
      <c r="D19" s="112"/>
      <c r="E19" s="108"/>
      <c r="F19" s="108"/>
      <c r="G19" s="108"/>
      <c r="H19" s="108" t="s">
        <v>128</v>
      </c>
      <c r="I19" s="108"/>
      <c r="J19" s="99">
        <v>42000</v>
      </c>
      <c r="K19" s="99">
        <v>42000</v>
      </c>
      <c r="L19" s="99">
        <v>0</v>
      </c>
      <c r="M19" s="99">
        <v>0</v>
      </c>
      <c r="N19" s="99">
        <v>0</v>
      </c>
      <c r="O19" s="99">
        <v>0</v>
      </c>
      <c r="P19" s="99">
        <v>42000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110">
        <v>0</v>
      </c>
      <c r="W19" s="110"/>
      <c r="X19" s="99">
        <v>0</v>
      </c>
      <c r="Y19" s="110">
        <v>0</v>
      </c>
      <c r="Z19" s="110"/>
    </row>
    <row r="20" spans="1:26">
      <c r="A20" s="112"/>
      <c r="B20" s="112"/>
      <c r="C20" s="112"/>
      <c r="D20" s="112"/>
      <c r="E20" s="108"/>
      <c r="F20" s="108"/>
      <c r="G20" s="108"/>
      <c r="H20" s="108" t="s">
        <v>129</v>
      </c>
      <c r="I20" s="108"/>
      <c r="J20" s="99">
        <v>116717</v>
      </c>
      <c r="K20" s="99">
        <v>116717</v>
      </c>
      <c r="L20" s="99">
        <v>62717</v>
      </c>
      <c r="M20" s="99">
        <v>30358</v>
      </c>
      <c r="N20" s="99">
        <v>32359</v>
      </c>
      <c r="O20" s="99">
        <v>0</v>
      </c>
      <c r="P20" s="99">
        <v>54000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110">
        <v>0</v>
      </c>
      <c r="W20" s="110"/>
      <c r="X20" s="99">
        <v>0</v>
      </c>
      <c r="Y20" s="110">
        <v>0</v>
      </c>
      <c r="Z20" s="110"/>
    </row>
    <row r="21" spans="1:26" ht="14.5" customHeight="1">
      <c r="A21" s="112" t="s">
        <v>78</v>
      </c>
      <c r="B21" s="112"/>
      <c r="C21" s="112" t="s">
        <v>46</v>
      </c>
      <c r="D21" s="112" t="s">
        <v>78</v>
      </c>
      <c r="E21" s="108" t="s">
        <v>47</v>
      </c>
      <c r="F21" s="108"/>
      <c r="G21" s="108"/>
      <c r="H21" s="108" t="s">
        <v>126</v>
      </c>
      <c r="I21" s="108"/>
      <c r="J21" s="99">
        <v>50073</v>
      </c>
      <c r="K21" s="99">
        <v>50073</v>
      </c>
      <c r="L21" s="99">
        <v>38073</v>
      </c>
      <c r="M21" s="99">
        <v>17098</v>
      </c>
      <c r="N21" s="99">
        <v>20975</v>
      </c>
      <c r="O21" s="99">
        <v>0</v>
      </c>
      <c r="P21" s="99">
        <v>12000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10">
        <v>0</v>
      </c>
      <c r="W21" s="110"/>
      <c r="X21" s="99">
        <v>0</v>
      </c>
      <c r="Y21" s="110">
        <v>0</v>
      </c>
      <c r="Z21" s="110"/>
    </row>
    <row r="22" spans="1:26">
      <c r="A22" s="112"/>
      <c r="B22" s="112"/>
      <c r="C22" s="112"/>
      <c r="D22" s="112"/>
      <c r="E22" s="108"/>
      <c r="F22" s="108"/>
      <c r="G22" s="108"/>
      <c r="H22" s="108" t="s">
        <v>127</v>
      </c>
      <c r="I22" s="108"/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110">
        <v>0</v>
      </c>
      <c r="W22" s="110"/>
      <c r="X22" s="99">
        <v>0</v>
      </c>
      <c r="Y22" s="110">
        <v>0</v>
      </c>
      <c r="Z22" s="110"/>
    </row>
    <row r="23" spans="1:26">
      <c r="A23" s="112"/>
      <c r="B23" s="112"/>
      <c r="C23" s="112"/>
      <c r="D23" s="112"/>
      <c r="E23" s="108"/>
      <c r="F23" s="108"/>
      <c r="G23" s="108"/>
      <c r="H23" s="108" t="s">
        <v>128</v>
      </c>
      <c r="I23" s="108"/>
      <c r="J23" s="99">
        <v>42000</v>
      </c>
      <c r="K23" s="99">
        <v>42000</v>
      </c>
      <c r="L23" s="99">
        <v>0</v>
      </c>
      <c r="M23" s="99">
        <v>0</v>
      </c>
      <c r="N23" s="99">
        <v>0</v>
      </c>
      <c r="O23" s="99">
        <v>0</v>
      </c>
      <c r="P23" s="99">
        <v>42000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110">
        <v>0</v>
      </c>
      <c r="W23" s="110"/>
      <c r="X23" s="99">
        <v>0</v>
      </c>
      <c r="Y23" s="110">
        <v>0</v>
      </c>
      <c r="Z23" s="110"/>
    </row>
    <row r="24" spans="1:26">
      <c r="A24" s="112"/>
      <c r="B24" s="112"/>
      <c r="C24" s="112"/>
      <c r="D24" s="112"/>
      <c r="E24" s="108"/>
      <c r="F24" s="108"/>
      <c r="G24" s="108"/>
      <c r="H24" s="108" t="s">
        <v>129</v>
      </c>
      <c r="I24" s="108"/>
      <c r="J24" s="99">
        <v>92073</v>
      </c>
      <c r="K24" s="99">
        <v>92073</v>
      </c>
      <c r="L24" s="99">
        <v>38073</v>
      </c>
      <c r="M24" s="99">
        <v>17098</v>
      </c>
      <c r="N24" s="99">
        <v>20975</v>
      </c>
      <c r="O24" s="99">
        <v>0</v>
      </c>
      <c r="P24" s="99">
        <v>54000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110">
        <v>0</v>
      </c>
      <c r="W24" s="110"/>
      <c r="X24" s="99">
        <v>0</v>
      </c>
      <c r="Y24" s="110">
        <v>0</v>
      </c>
      <c r="Z24" s="110"/>
    </row>
    <row r="25" spans="1:26">
      <c r="A25" s="112" t="s">
        <v>29</v>
      </c>
      <c r="B25" s="112"/>
      <c r="C25" s="112" t="s">
        <v>78</v>
      </c>
      <c r="D25" s="112" t="s">
        <v>78</v>
      </c>
      <c r="E25" s="108" t="s">
        <v>30</v>
      </c>
      <c r="F25" s="108"/>
      <c r="G25" s="108"/>
      <c r="H25" s="108" t="s">
        <v>126</v>
      </c>
      <c r="I25" s="108"/>
      <c r="J25" s="99">
        <v>4943168.78</v>
      </c>
      <c r="K25" s="99">
        <v>4943168.78</v>
      </c>
      <c r="L25" s="99">
        <v>1726151.52</v>
      </c>
      <c r="M25" s="99">
        <v>1216528.28</v>
      </c>
      <c r="N25" s="99">
        <v>509623.24</v>
      </c>
      <c r="O25" s="99">
        <v>0</v>
      </c>
      <c r="P25" s="99">
        <v>3217017.26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110">
        <v>0</v>
      </c>
      <c r="W25" s="110"/>
      <c r="X25" s="99">
        <v>0</v>
      </c>
      <c r="Y25" s="110">
        <v>0</v>
      </c>
      <c r="Z25" s="110"/>
    </row>
    <row r="26" spans="1:26">
      <c r="A26" s="112"/>
      <c r="B26" s="112"/>
      <c r="C26" s="112"/>
      <c r="D26" s="112"/>
      <c r="E26" s="108"/>
      <c r="F26" s="108"/>
      <c r="G26" s="108"/>
      <c r="H26" s="108" t="s">
        <v>127</v>
      </c>
      <c r="I26" s="108"/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10">
        <v>0</v>
      </c>
      <c r="W26" s="110"/>
      <c r="X26" s="99">
        <v>0</v>
      </c>
      <c r="Y26" s="110">
        <v>0</v>
      </c>
      <c r="Z26" s="110"/>
    </row>
    <row r="27" spans="1:26">
      <c r="A27" s="112"/>
      <c r="B27" s="112"/>
      <c r="C27" s="112"/>
      <c r="D27" s="112"/>
      <c r="E27" s="108"/>
      <c r="F27" s="108"/>
      <c r="G27" s="108"/>
      <c r="H27" s="108" t="s">
        <v>128</v>
      </c>
      <c r="I27" s="108"/>
      <c r="J27" s="99">
        <v>980</v>
      </c>
      <c r="K27" s="99">
        <v>980</v>
      </c>
      <c r="L27" s="99">
        <v>29</v>
      </c>
      <c r="M27" s="99">
        <v>0</v>
      </c>
      <c r="N27" s="99">
        <v>29</v>
      </c>
      <c r="O27" s="99">
        <v>0</v>
      </c>
      <c r="P27" s="99">
        <v>951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110">
        <v>0</v>
      </c>
      <c r="W27" s="110"/>
      <c r="X27" s="99">
        <v>0</v>
      </c>
      <c r="Y27" s="110">
        <v>0</v>
      </c>
      <c r="Z27" s="110"/>
    </row>
    <row r="28" spans="1:26">
      <c r="A28" s="112"/>
      <c r="B28" s="112"/>
      <c r="C28" s="112"/>
      <c r="D28" s="112"/>
      <c r="E28" s="108"/>
      <c r="F28" s="108"/>
      <c r="G28" s="108"/>
      <c r="H28" s="108" t="s">
        <v>129</v>
      </c>
      <c r="I28" s="108"/>
      <c r="J28" s="99">
        <v>4944148.78</v>
      </c>
      <c r="K28" s="99">
        <v>4944148.78</v>
      </c>
      <c r="L28" s="99">
        <v>1726180.52</v>
      </c>
      <c r="M28" s="99">
        <v>1216528.28</v>
      </c>
      <c r="N28" s="99">
        <v>509652.24</v>
      </c>
      <c r="O28" s="99">
        <v>0</v>
      </c>
      <c r="P28" s="99">
        <v>3217968.26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110">
        <v>0</v>
      </c>
      <c r="W28" s="110"/>
      <c r="X28" s="99">
        <v>0</v>
      </c>
      <c r="Y28" s="110">
        <v>0</v>
      </c>
      <c r="Z28" s="110"/>
    </row>
    <row r="29" spans="1:26">
      <c r="A29" s="112" t="s">
        <v>78</v>
      </c>
      <c r="B29" s="112"/>
      <c r="C29" s="112" t="s">
        <v>130</v>
      </c>
      <c r="D29" s="112" t="s">
        <v>78</v>
      </c>
      <c r="E29" s="108" t="s">
        <v>131</v>
      </c>
      <c r="F29" s="108"/>
      <c r="G29" s="108"/>
      <c r="H29" s="108" t="s">
        <v>126</v>
      </c>
      <c r="I29" s="108"/>
      <c r="J29" s="99">
        <v>978</v>
      </c>
      <c r="K29" s="99">
        <v>978</v>
      </c>
      <c r="L29" s="99">
        <v>27</v>
      </c>
      <c r="M29" s="99">
        <v>0</v>
      </c>
      <c r="N29" s="99">
        <v>27</v>
      </c>
      <c r="O29" s="99">
        <v>0</v>
      </c>
      <c r="P29" s="99">
        <v>951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110">
        <v>0</v>
      </c>
      <c r="W29" s="110"/>
      <c r="X29" s="99">
        <v>0</v>
      </c>
      <c r="Y29" s="110">
        <v>0</v>
      </c>
      <c r="Z29" s="110"/>
    </row>
    <row r="30" spans="1:26">
      <c r="A30" s="112"/>
      <c r="B30" s="112"/>
      <c r="C30" s="112"/>
      <c r="D30" s="112"/>
      <c r="E30" s="108"/>
      <c r="F30" s="108"/>
      <c r="G30" s="108"/>
      <c r="H30" s="108" t="s">
        <v>127</v>
      </c>
      <c r="I30" s="108"/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110">
        <v>0</v>
      </c>
      <c r="W30" s="110"/>
      <c r="X30" s="99">
        <v>0</v>
      </c>
      <c r="Y30" s="110">
        <v>0</v>
      </c>
      <c r="Z30" s="110"/>
    </row>
    <row r="31" spans="1:26">
      <c r="A31" s="112"/>
      <c r="B31" s="112"/>
      <c r="C31" s="112"/>
      <c r="D31" s="112"/>
      <c r="E31" s="108"/>
      <c r="F31" s="108"/>
      <c r="G31" s="108"/>
      <c r="H31" s="108" t="s">
        <v>128</v>
      </c>
      <c r="I31" s="108"/>
      <c r="J31" s="99">
        <v>980</v>
      </c>
      <c r="K31" s="99">
        <v>980</v>
      </c>
      <c r="L31" s="99">
        <v>29</v>
      </c>
      <c r="M31" s="99">
        <v>0</v>
      </c>
      <c r="N31" s="99">
        <v>29</v>
      </c>
      <c r="O31" s="99">
        <v>0</v>
      </c>
      <c r="P31" s="99">
        <v>951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110">
        <v>0</v>
      </c>
      <c r="W31" s="110"/>
      <c r="X31" s="99">
        <v>0</v>
      </c>
      <c r="Y31" s="110">
        <v>0</v>
      </c>
      <c r="Z31" s="110"/>
    </row>
    <row r="32" spans="1:26">
      <c r="A32" s="112"/>
      <c r="B32" s="112"/>
      <c r="C32" s="112"/>
      <c r="D32" s="112"/>
      <c r="E32" s="108"/>
      <c r="F32" s="108"/>
      <c r="G32" s="108"/>
      <c r="H32" s="108" t="s">
        <v>129</v>
      </c>
      <c r="I32" s="108"/>
      <c r="J32" s="99">
        <v>1958</v>
      </c>
      <c r="K32" s="99">
        <v>1958</v>
      </c>
      <c r="L32" s="99">
        <v>56</v>
      </c>
      <c r="M32" s="99">
        <v>0</v>
      </c>
      <c r="N32" s="99">
        <v>56</v>
      </c>
      <c r="O32" s="99">
        <v>0</v>
      </c>
      <c r="P32" s="99">
        <v>1902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10">
        <v>0</v>
      </c>
      <c r="W32" s="110"/>
      <c r="X32" s="99">
        <v>0</v>
      </c>
      <c r="Y32" s="110">
        <v>0</v>
      </c>
      <c r="Z32" s="110"/>
    </row>
    <row r="33" spans="1:26">
      <c r="A33" s="111" t="s">
        <v>132</v>
      </c>
      <c r="B33" s="111"/>
      <c r="C33" s="111"/>
      <c r="D33" s="111"/>
      <c r="E33" s="111"/>
      <c r="F33" s="111"/>
      <c r="G33" s="111"/>
      <c r="H33" s="108" t="s">
        <v>126</v>
      </c>
      <c r="I33" s="108"/>
      <c r="J33" s="100">
        <v>70465653.5</v>
      </c>
      <c r="K33" s="100">
        <v>50601706.149999999</v>
      </c>
      <c r="L33" s="100">
        <v>42415748.280000001</v>
      </c>
      <c r="M33" s="100">
        <v>28151208.59</v>
      </c>
      <c r="N33" s="100">
        <v>14264539.689999999</v>
      </c>
      <c r="O33" s="100">
        <v>1843705.31</v>
      </c>
      <c r="P33" s="100">
        <v>5244863.21</v>
      </c>
      <c r="Q33" s="100">
        <v>397389.35</v>
      </c>
      <c r="R33" s="100">
        <v>0</v>
      </c>
      <c r="S33" s="100">
        <v>700000</v>
      </c>
      <c r="T33" s="100">
        <v>19863947.350000001</v>
      </c>
      <c r="U33" s="100">
        <v>19863947.350000001</v>
      </c>
      <c r="V33" s="109">
        <v>1082500</v>
      </c>
      <c r="W33" s="109"/>
      <c r="X33" s="100">
        <v>0</v>
      </c>
      <c r="Y33" s="110">
        <v>0</v>
      </c>
      <c r="Z33" s="110"/>
    </row>
    <row r="34" spans="1:26">
      <c r="A34" s="111"/>
      <c r="B34" s="111"/>
      <c r="C34" s="111"/>
      <c r="D34" s="111"/>
      <c r="E34" s="111"/>
      <c r="F34" s="111"/>
      <c r="G34" s="111"/>
      <c r="H34" s="108" t="s">
        <v>127</v>
      </c>
      <c r="I34" s="108"/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9">
        <v>0</v>
      </c>
      <c r="W34" s="109"/>
      <c r="X34" s="100">
        <v>0</v>
      </c>
      <c r="Y34" s="110">
        <v>0</v>
      </c>
      <c r="Z34" s="110"/>
    </row>
    <row r="35" spans="1:26">
      <c r="A35" s="111"/>
      <c r="B35" s="111"/>
      <c r="C35" s="111"/>
      <c r="D35" s="111"/>
      <c r="E35" s="111"/>
      <c r="F35" s="111"/>
      <c r="G35" s="111"/>
      <c r="H35" s="108" t="s">
        <v>128</v>
      </c>
      <c r="I35" s="108"/>
      <c r="J35" s="100">
        <v>74180</v>
      </c>
      <c r="K35" s="100">
        <v>74180</v>
      </c>
      <c r="L35" s="100">
        <v>31229</v>
      </c>
      <c r="M35" s="100">
        <v>0</v>
      </c>
      <c r="N35" s="100">
        <v>31229</v>
      </c>
      <c r="O35" s="100">
        <v>0</v>
      </c>
      <c r="P35" s="100">
        <v>42951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9">
        <v>0</v>
      </c>
      <c r="W35" s="109"/>
      <c r="X35" s="100">
        <v>0</v>
      </c>
      <c r="Y35" s="110">
        <v>0</v>
      </c>
      <c r="Z35" s="110"/>
    </row>
    <row r="36" spans="1:26">
      <c r="A36" s="111"/>
      <c r="B36" s="111"/>
      <c r="C36" s="111"/>
      <c r="D36" s="111"/>
      <c r="E36" s="111"/>
      <c r="F36" s="111"/>
      <c r="G36" s="111"/>
      <c r="H36" s="108" t="s">
        <v>129</v>
      </c>
      <c r="I36" s="108"/>
      <c r="J36" s="100">
        <v>70539833.5</v>
      </c>
      <c r="K36" s="100">
        <v>50675886.149999999</v>
      </c>
      <c r="L36" s="100">
        <v>42446977.280000001</v>
      </c>
      <c r="M36" s="100">
        <v>28151208.59</v>
      </c>
      <c r="N36" s="100">
        <v>14295768.689999999</v>
      </c>
      <c r="O36" s="100">
        <v>1843705.31</v>
      </c>
      <c r="P36" s="100">
        <v>5287814.21</v>
      </c>
      <c r="Q36" s="100">
        <v>397389.35</v>
      </c>
      <c r="R36" s="100">
        <v>0</v>
      </c>
      <c r="S36" s="100">
        <v>700000</v>
      </c>
      <c r="T36" s="100">
        <v>19863947.350000001</v>
      </c>
      <c r="U36" s="100">
        <v>19863947.350000001</v>
      </c>
      <c r="V36" s="109">
        <v>1082500</v>
      </c>
      <c r="W36" s="109"/>
      <c r="X36" s="100">
        <v>0</v>
      </c>
      <c r="Y36" s="110">
        <v>0</v>
      </c>
      <c r="Z36" s="110"/>
    </row>
    <row r="37" spans="1:26" ht="14.5" customHeight="1">
      <c r="A37" s="44" t="s">
        <v>45</v>
      </c>
      <c r="B37" s="15"/>
      <c r="C37" s="15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1"/>
      <c r="Y37" s="1"/>
      <c r="Z37" s="1"/>
    </row>
    <row r="38" spans="1:26">
      <c r="A38" s="46" t="s">
        <v>2</v>
      </c>
      <c r="B38" s="16"/>
      <c r="C38" s="16"/>
      <c r="D38" s="11"/>
      <c r="E38" s="11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1"/>
      <c r="Y38" s="1"/>
      <c r="Z38" s="1"/>
    </row>
    <row r="39" spans="1:26">
      <c r="A39" s="25" t="s">
        <v>142</v>
      </c>
      <c r="B39" s="16"/>
      <c r="C39" s="16"/>
      <c r="D39" s="11"/>
      <c r="E39" s="11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8"/>
      <c r="Q39" s="8"/>
      <c r="R39" s="8"/>
      <c r="S39" s="8"/>
      <c r="T39" s="8"/>
      <c r="U39" s="8"/>
      <c r="V39" s="8"/>
      <c r="W39" s="8"/>
      <c r="X39" s="22"/>
      <c r="Y39" s="22"/>
      <c r="Z39" s="22"/>
    </row>
    <row r="40" spans="1:26">
      <c r="A40" s="25" t="s">
        <v>143</v>
      </c>
      <c r="B40" s="16"/>
      <c r="C40" s="16"/>
      <c r="D40" s="11"/>
      <c r="E40" s="11"/>
      <c r="F40" s="11"/>
      <c r="G40" s="17"/>
      <c r="H40" s="17"/>
      <c r="I40" s="17"/>
      <c r="J40" s="17"/>
      <c r="K40" s="17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22"/>
      <c r="Y40" s="22"/>
      <c r="Z40" s="22"/>
    </row>
    <row r="41" spans="1:26">
      <c r="A41" s="25" t="s">
        <v>144</v>
      </c>
      <c r="B41" s="16"/>
      <c r="C41" s="16"/>
      <c r="D41" s="11"/>
      <c r="E41" s="11"/>
      <c r="F41" s="11"/>
      <c r="G41" s="17"/>
      <c r="H41" s="17"/>
      <c r="I41" s="17"/>
      <c r="J41" s="17"/>
      <c r="K41" s="17"/>
      <c r="L41" s="17"/>
      <c r="M41" s="17"/>
      <c r="N41" s="17"/>
      <c r="O41" s="17"/>
      <c r="P41" s="8"/>
      <c r="Q41" s="8"/>
      <c r="R41" s="8"/>
      <c r="S41" s="8"/>
      <c r="T41" s="8"/>
      <c r="U41" s="8"/>
      <c r="V41" s="8"/>
      <c r="W41" s="8"/>
      <c r="X41" s="22"/>
      <c r="Y41" s="22"/>
      <c r="Z41" s="22"/>
    </row>
    <row r="42" spans="1:26">
      <c r="A42" s="25" t="s">
        <v>145</v>
      </c>
      <c r="B42" s="16"/>
      <c r="C42" s="16"/>
      <c r="D42" s="11"/>
      <c r="E42" s="11"/>
      <c r="F42" s="11"/>
      <c r="G42" s="17"/>
      <c r="H42" s="17"/>
      <c r="I42" s="17"/>
      <c r="J42" s="17"/>
      <c r="K42" s="17"/>
      <c r="L42" s="17"/>
      <c r="M42" s="17"/>
      <c r="N42" s="17"/>
      <c r="O42" s="17"/>
      <c r="P42" s="8"/>
      <c r="Q42" s="8"/>
      <c r="R42" s="8"/>
      <c r="S42" s="8"/>
      <c r="T42" s="8"/>
      <c r="U42" s="8"/>
      <c r="V42" s="8"/>
      <c r="W42" s="8"/>
      <c r="X42" s="22"/>
      <c r="Y42" s="22"/>
      <c r="Z42" s="22"/>
    </row>
    <row r="43" spans="1:26">
      <c r="A43" s="25" t="s">
        <v>57</v>
      </c>
      <c r="B43" s="16"/>
      <c r="C43" s="16"/>
      <c r="D43" s="11"/>
      <c r="E43" s="11"/>
      <c r="F43" s="11"/>
      <c r="G43" s="17"/>
      <c r="H43" s="17"/>
      <c r="I43" s="17"/>
      <c r="J43" s="17"/>
      <c r="K43" s="17"/>
      <c r="L43" s="17"/>
      <c r="M43" s="17"/>
      <c r="N43" s="17"/>
      <c r="O43" s="17"/>
      <c r="P43" s="8"/>
      <c r="Q43" s="8"/>
      <c r="R43" s="8"/>
      <c r="S43" s="8"/>
      <c r="T43" s="8"/>
      <c r="U43" s="8"/>
      <c r="V43" s="8"/>
      <c r="W43" s="8"/>
      <c r="X43" s="22"/>
      <c r="Y43" s="22"/>
      <c r="Z43" s="22"/>
    </row>
    <row r="44" spans="1:26">
      <c r="A44" s="25" t="s">
        <v>58</v>
      </c>
      <c r="B44" s="16"/>
      <c r="C44" s="16"/>
      <c r="D44" s="11"/>
      <c r="E44" s="11"/>
      <c r="F44" s="11"/>
      <c r="G44" s="17"/>
      <c r="H44" s="17"/>
      <c r="I44" s="17"/>
      <c r="J44" s="17"/>
      <c r="K44" s="17"/>
      <c r="L44" s="17"/>
      <c r="M44" s="17"/>
      <c r="N44" s="17"/>
      <c r="O44" s="17"/>
      <c r="P44" s="8"/>
      <c r="Q44" s="8"/>
      <c r="R44" s="8"/>
      <c r="S44" s="8"/>
      <c r="T44" s="8"/>
      <c r="U44" s="8"/>
      <c r="V44" s="8"/>
      <c r="W44" s="8"/>
      <c r="X44" s="22"/>
      <c r="Y44" s="22"/>
      <c r="Z44" s="22"/>
    </row>
    <row r="45" spans="1:26">
      <c r="A45" s="25" t="s">
        <v>59</v>
      </c>
      <c r="B45" s="16"/>
      <c r="C45" s="16"/>
      <c r="D45" s="11"/>
      <c r="E45" s="11"/>
      <c r="F45" s="11"/>
      <c r="G45" s="17"/>
      <c r="H45" s="17"/>
      <c r="I45" s="17"/>
      <c r="J45" s="17"/>
      <c r="K45" s="17"/>
      <c r="L45" s="17"/>
      <c r="M45" s="17"/>
      <c r="N45" s="17"/>
      <c r="O45" s="17"/>
      <c r="P45" s="8"/>
      <c r="Q45" s="8"/>
      <c r="R45" s="8"/>
      <c r="S45" s="8"/>
      <c r="T45" s="8"/>
      <c r="U45" s="8"/>
      <c r="V45" s="8"/>
      <c r="W45" s="8"/>
      <c r="X45" s="22"/>
      <c r="Y45" s="22"/>
      <c r="Z45" s="22"/>
    </row>
    <row r="46" spans="1:26">
      <c r="A46" s="25" t="s">
        <v>50</v>
      </c>
      <c r="B46" s="16"/>
      <c r="C46" s="16"/>
      <c r="D46" s="11"/>
      <c r="E46" s="11"/>
      <c r="F46" s="11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22"/>
      <c r="Y46" s="22"/>
      <c r="Z46" s="22"/>
    </row>
    <row r="47" spans="1:26">
      <c r="A47" s="13" t="s">
        <v>146</v>
      </c>
      <c r="B47" s="16"/>
      <c r="C47" s="16"/>
      <c r="D47" s="11"/>
      <c r="E47" s="11"/>
      <c r="F47" s="11"/>
      <c r="G47" s="17"/>
      <c r="H47" s="17"/>
      <c r="I47" s="17"/>
      <c r="J47" s="17"/>
      <c r="K47" s="17"/>
      <c r="L47" s="17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22"/>
      <c r="Y47" s="22"/>
      <c r="Z47" s="22"/>
    </row>
    <row r="48" spans="1:26">
      <c r="A48" s="13" t="s">
        <v>60</v>
      </c>
      <c r="B48" s="16"/>
      <c r="C48" s="16"/>
      <c r="D48" s="11"/>
      <c r="E48" s="11"/>
      <c r="F48" s="11"/>
      <c r="G48" s="17"/>
      <c r="H48" s="17"/>
      <c r="I48" s="17"/>
      <c r="J48" s="17"/>
      <c r="K48" s="17"/>
      <c r="L48" s="17"/>
      <c r="M48" s="17"/>
      <c r="N48" s="17"/>
      <c r="O48" s="17"/>
      <c r="P48" s="8"/>
      <c r="Q48" s="8"/>
      <c r="R48" s="8"/>
      <c r="S48" s="8"/>
      <c r="T48" s="8"/>
      <c r="U48" s="8"/>
      <c r="V48" s="8"/>
      <c r="W48" s="8"/>
      <c r="X48" s="22"/>
      <c r="Y48" s="22"/>
      <c r="Z48" s="22"/>
    </row>
    <row r="49" spans="1:26">
      <c r="A49" s="25" t="s">
        <v>61</v>
      </c>
      <c r="B49" s="16"/>
      <c r="C49" s="16"/>
      <c r="D49" s="11"/>
      <c r="E49" s="11"/>
      <c r="F49" s="11"/>
      <c r="G49" s="17"/>
      <c r="H49" s="17"/>
      <c r="I49" s="17"/>
      <c r="J49" s="17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22"/>
      <c r="Y49" s="22"/>
      <c r="Z49" s="22"/>
    </row>
    <row r="50" spans="1:26">
      <c r="A50" s="67"/>
      <c r="B50" s="16"/>
      <c r="C50" s="16"/>
      <c r="D50" s="11"/>
      <c r="E50" s="11"/>
      <c r="F50" s="11"/>
      <c r="G50" s="17"/>
      <c r="H50" s="17"/>
      <c r="I50" s="17"/>
      <c r="J50" s="17"/>
      <c r="K50" s="17"/>
      <c r="L50" s="17"/>
      <c r="M50" s="17"/>
      <c r="N50" s="17"/>
      <c r="O50" s="17"/>
      <c r="P50" s="8"/>
      <c r="Q50" s="8"/>
      <c r="R50" s="8"/>
      <c r="S50" s="8"/>
      <c r="T50" s="8"/>
      <c r="U50" s="8"/>
      <c r="V50" s="8"/>
      <c r="W50" s="8"/>
      <c r="X50" s="22"/>
      <c r="Y50" s="22"/>
      <c r="Z50" s="22"/>
    </row>
    <row r="51" spans="1:26">
      <c r="A51" s="18"/>
      <c r="B51" s="16"/>
      <c r="C51" s="16"/>
      <c r="D51" s="11"/>
      <c r="E51" s="11"/>
      <c r="F51" s="11"/>
      <c r="G51" s="17"/>
      <c r="H51" s="17"/>
      <c r="I51" s="17"/>
      <c r="J51" s="17"/>
      <c r="K51" s="17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22"/>
      <c r="Y51" s="22"/>
      <c r="Z51" s="22"/>
    </row>
    <row r="52" spans="1:26">
      <c r="A52" s="18"/>
      <c r="B52" s="16"/>
      <c r="C52" s="16"/>
      <c r="D52" s="11"/>
      <c r="E52" s="11"/>
      <c r="F52" s="11"/>
      <c r="G52" s="17"/>
      <c r="H52" s="17"/>
      <c r="I52" s="17"/>
      <c r="J52" s="17"/>
      <c r="K52" s="17"/>
      <c r="L52" s="17"/>
      <c r="M52" s="17"/>
      <c r="N52" s="17"/>
      <c r="O52" s="17"/>
      <c r="P52" s="8"/>
      <c r="Q52" s="8"/>
      <c r="R52" s="8"/>
      <c r="S52" s="8"/>
      <c r="T52" s="8"/>
      <c r="U52" s="8"/>
      <c r="V52" s="8"/>
      <c r="W52" s="8"/>
      <c r="X52" s="22"/>
      <c r="Y52" s="22"/>
      <c r="Z52" s="22"/>
    </row>
    <row r="53" spans="1:26">
      <c r="A53" s="18"/>
      <c r="B53" s="16"/>
      <c r="C53" s="16"/>
      <c r="D53" s="11"/>
      <c r="E53" s="11"/>
      <c r="F53" s="11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22"/>
      <c r="Y53" s="22"/>
      <c r="Z53" s="22"/>
    </row>
    <row r="54" spans="1:26">
      <c r="A54" s="16"/>
      <c r="B54" s="16"/>
      <c r="C54" s="16"/>
      <c r="D54" s="11"/>
      <c r="E54" s="11"/>
      <c r="F54" s="11"/>
      <c r="G54" s="17"/>
      <c r="H54" s="17"/>
      <c r="I54" s="17"/>
      <c r="J54" s="17"/>
      <c r="K54" s="17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22"/>
      <c r="Y54" s="22"/>
      <c r="Z54" s="22"/>
    </row>
    <row r="55" spans="1:26">
      <c r="A55" s="16"/>
      <c r="B55" s="16"/>
      <c r="C55" s="16"/>
      <c r="D55" s="11"/>
      <c r="E55" s="11"/>
      <c r="F55" s="11"/>
      <c r="G55" s="17"/>
      <c r="H55" s="17"/>
      <c r="I55" s="17"/>
      <c r="J55" s="17"/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8"/>
      <c r="W55" s="8"/>
      <c r="X55" s="22"/>
      <c r="Y55" s="22"/>
      <c r="Z55" s="22"/>
    </row>
    <row r="56" spans="1:26">
      <c r="B56" s="16"/>
      <c r="C56" s="16"/>
      <c r="D56" s="11"/>
      <c r="E56" s="11"/>
      <c r="F56" s="11"/>
      <c r="G56" s="17"/>
      <c r="H56" s="17"/>
      <c r="I56" s="17"/>
      <c r="J56" s="17"/>
      <c r="K56" s="17"/>
      <c r="L56" s="17"/>
      <c r="M56" s="17"/>
      <c r="N56" s="17"/>
      <c r="O56" s="17"/>
      <c r="P56" s="8"/>
      <c r="Q56" s="8"/>
      <c r="R56" s="8"/>
      <c r="S56" s="8"/>
      <c r="T56" s="8"/>
      <c r="U56" s="8"/>
      <c r="V56" s="8"/>
      <c r="W56" s="8"/>
      <c r="X56" s="22"/>
      <c r="Y56" s="22"/>
      <c r="Z56" s="22"/>
    </row>
    <row r="57" spans="1:26">
      <c r="B57" s="16"/>
      <c r="C57" s="16"/>
      <c r="D57" s="11"/>
      <c r="E57" s="11"/>
      <c r="F57" s="11"/>
      <c r="G57" s="17"/>
      <c r="H57" s="17"/>
      <c r="I57" s="17"/>
      <c r="J57" s="17"/>
      <c r="K57" s="17"/>
      <c r="L57" s="17"/>
      <c r="M57" s="17"/>
      <c r="N57" s="17"/>
      <c r="O57" s="17"/>
      <c r="P57" s="8"/>
      <c r="Q57" s="8"/>
      <c r="R57" s="8"/>
      <c r="S57" s="8"/>
      <c r="T57" s="8"/>
      <c r="U57" s="8"/>
      <c r="V57" s="8"/>
      <c r="W57" s="8"/>
      <c r="X57" s="22"/>
      <c r="Y57" s="22"/>
      <c r="Z57" s="22"/>
    </row>
    <row r="58" spans="1:26">
      <c r="B58" s="16"/>
      <c r="C58" s="16"/>
      <c r="D58" s="11"/>
      <c r="E58" s="11"/>
      <c r="F58" s="11"/>
      <c r="G58" s="17"/>
      <c r="H58" s="17"/>
      <c r="I58" s="17"/>
      <c r="J58" s="17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8"/>
      <c r="W58" s="8"/>
      <c r="X58" s="22"/>
      <c r="Y58" s="22"/>
      <c r="Z58" s="22"/>
    </row>
    <row r="59" spans="1:26">
      <c r="A59" s="25"/>
      <c r="B59" s="16"/>
      <c r="C59" s="16"/>
      <c r="D59" s="11"/>
      <c r="E59" s="11"/>
      <c r="F59" s="11"/>
      <c r="G59" s="17"/>
      <c r="H59" s="17"/>
      <c r="I59" s="17"/>
      <c r="J59" s="17"/>
      <c r="K59" s="17"/>
      <c r="L59" s="17"/>
      <c r="M59" s="17"/>
      <c r="N59" s="17"/>
      <c r="O59" s="17"/>
      <c r="P59" s="8"/>
      <c r="Q59" s="8"/>
      <c r="R59" s="8"/>
      <c r="S59" s="8"/>
      <c r="T59" s="8"/>
      <c r="U59" s="8"/>
      <c r="V59" s="8"/>
      <c r="W59" s="8"/>
      <c r="X59" s="22"/>
      <c r="Y59" s="22"/>
      <c r="Z59" s="22"/>
    </row>
    <row r="60" spans="1:26">
      <c r="A60" s="13"/>
      <c r="B60" s="16"/>
      <c r="C60" s="16"/>
      <c r="D60" s="11"/>
      <c r="E60" s="11"/>
      <c r="F60" s="11"/>
      <c r="G60" s="17"/>
      <c r="H60" s="17"/>
      <c r="I60" s="17"/>
      <c r="J60" s="17"/>
      <c r="K60" s="17"/>
      <c r="L60" s="17"/>
      <c r="M60" s="17"/>
      <c r="N60" s="17"/>
      <c r="O60" s="17"/>
      <c r="P60" s="8"/>
      <c r="Q60" s="8"/>
      <c r="R60" s="8"/>
      <c r="S60" s="8"/>
      <c r="T60" s="8"/>
      <c r="U60" s="8"/>
      <c r="V60" s="8"/>
      <c r="W60" s="8"/>
      <c r="X60" s="22"/>
      <c r="Y60" s="22"/>
      <c r="Z60" s="22"/>
    </row>
    <row r="61" spans="1:26">
      <c r="A61" s="25"/>
      <c r="B61" s="16"/>
      <c r="C61" s="16"/>
      <c r="D61" s="11"/>
      <c r="E61" s="11"/>
      <c r="F61" s="11"/>
      <c r="G61" s="17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8"/>
      <c r="S61" s="8"/>
      <c r="T61" s="8"/>
      <c r="U61" s="8"/>
      <c r="V61" s="8"/>
      <c r="W61" s="8"/>
      <c r="X61" s="22"/>
      <c r="Y61" s="22"/>
      <c r="Z61" s="22"/>
    </row>
    <row r="62" spans="1:26">
      <c r="A62" s="13"/>
      <c r="B62" s="16"/>
      <c r="C62" s="16"/>
      <c r="D62" s="11"/>
      <c r="E62" s="11"/>
      <c r="F62" s="11"/>
      <c r="G62" s="17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8"/>
      <c r="S62" s="8"/>
      <c r="T62" s="8"/>
      <c r="U62" s="8"/>
      <c r="V62" s="8"/>
      <c r="W62" s="8"/>
      <c r="X62" s="22"/>
      <c r="Y62" s="22"/>
      <c r="Z62" s="22"/>
    </row>
    <row r="63" spans="1:26">
      <c r="B63" s="16"/>
      <c r="C63" s="16"/>
      <c r="D63" s="11"/>
      <c r="E63" s="11"/>
      <c r="F63" s="11"/>
      <c r="G63" s="17"/>
      <c r="H63" s="17"/>
      <c r="I63" s="17"/>
      <c r="J63" s="17"/>
      <c r="K63" s="17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22"/>
      <c r="Y63" s="22"/>
      <c r="Z63" s="22"/>
    </row>
    <row r="64" spans="1:26">
      <c r="B64" s="16"/>
      <c r="C64" s="16"/>
      <c r="D64" s="11"/>
      <c r="E64" s="11"/>
      <c r="F64" s="11"/>
      <c r="G64" s="17"/>
      <c r="H64" s="17"/>
      <c r="I64" s="17"/>
      <c r="J64" s="17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22"/>
      <c r="Y64" s="22"/>
      <c r="Z64" s="22"/>
    </row>
    <row r="65" spans="1:26">
      <c r="A65" s="25"/>
      <c r="B65" s="16"/>
      <c r="C65" s="16"/>
      <c r="D65" s="11"/>
      <c r="E65" s="11"/>
      <c r="F65" s="11"/>
      <c r="G65" s="17"/>
      <c r="H65" s="17"/>
      <c r="I65" s="17"/>
      <c r="J65" s="17"/>
      <c r="K65" s="17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22"/>
      <c r="Y65" s="22"/>
      <c r="Z65" s="22"/>
    </row>
    <row r="66" spans="1:26">
      <c r="A66" s="25"/>
      <c r="B66" s="16"/>
      <c r="C66" s="16"/>
      <c r="D66" s="11"/>
      <c r="E66" s="11"/>
      <c r="F66" s="11"/>
      <c r="G66" s="17"/>
      <c r="H66" s="17"/>
      <c r="I66" s="17"/>
      <c r="J66" s="17"/>
      <c r="K66" s="17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22"/>
      <c r="Y66" s="22"/>
      <c r="Z66" s="22"/>
    </row>
    <row r="67" spans="1:26">
      <c r="A67" s="25"/>
      <c r="B67" s="16"/>
      <c r="C67" s="16"/>
      <c r="D67" s="11"/>
      <c r="E67" s="11"/>
      <c r="F67" s="11"/>
      <c r="G67" s="17"/>
      <c r="H67" s="17"/>
      <c r="I67" s="17"/>
      <c r="J67" s="17"/>
      <c r="K67" s="17"/>
      <c r="L67" s="17"/>
      <c r="M67" s="17"/>
      <c r="N67" s="17"/>
      <c r="O67" s="17"/>
      <c r="P67" s="8"/>
      <c r="Q67" s="8"/>
      <c r="R67" s="8"/>
      <c r="S67" s="8"/>
      <c r="T67" s="8"/>
      <c r="U67" s="8"/>
      <c r="V67" s="8"/>
      <c r="W67" s="8"/>
      <c r="X67" s="22"/>
      <c r="Y67" s="22"/>
      <c r="Z67" s="22"/>
    </row>
    <row r="68" spans="1:26">
      <c r="A68" s="13" t="s">
        <v>39</v>
      </c>
      <c r="C68" s="16"/>
      <c r="D68" s="11"/>
      <c r="E68" s="11"/>
      <c r="F68" s="11"/>
      <c r="G68" s="17"/>
      <c r="H68" s="17"/>
      <c r="I68" s="17"/>
      <c r="J68" s="17"/>
      <c r="K68" s="17"/>
      <c r="L68" s="17"/>
      <c r="M68" s="17"/>
      <c r="N68" s="17"/>
      <c r="O68" s="17"/>
      <c r="P68" s="8"/>
      <c r="Q68" s="8"/>
      <c r="R68" s="8"/>
      <c r="S68" s="8"/>
      <c r="T68" s="8"/>
      <c r="U68" s="8"/>
      <c r="V68" s="8"/>
      <c r="W68" s="8"/>
      <c r="X68" s="22"/>
      <c r="Y68" s="22"/>
      <c r="Z68" s="22"/>
    </row>
    <row r="69" spans="1:26">
      <c r="A69" s="13" t="s">
        <v>5</v>
      </c>
      <c r="C69" s="16"/>
      <c r="D69" s="11"/>
      <c r="E69" s="11"/>
      <c r="F69" s="11"/>
      <c r="G69" s="17"/>
      <c r="H69" s="17"/>
      <c r="I69" s="17"/>
      <c r="J69" s="17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8"/>
      <c r="W69" s="8"/>
      <c r="X69" s="22"/>
      <c r="Y69" s="22"/>
      <c r="Z69" s="22"/>
    </row>
    <row r="70" spans="1:26">
      <c r="A70" s="13"/>
      <c r="B70" s="16"/>
      <c r="C70" s="16"/>
      <c r="D70" s="11"/>
      <c r="E70" s="11"/>
      <c r="F70" s="11"/>
      <c r="G70" s="17"/>
      <c r="H70" s="17"/>
      <c r="I70" s="17"/>
      <c r="J70" s="17"/>
      <c r="K70" s="17"/>
      <c r="L70" s="17"/>
      <c r="M70" s="17"/>
      <c r="N70" s="17"/>
      <c r="O70" s="17"/>
      <c r="P70" s="8"/>
      <c r="Q70" s="8"/>
      <c r="R70" s="8"/>
      <c r="S70" s="8"/>
      <c r="T70" s="8"/>
      <c r="U70" s="8"/>
      <c r="V70" s="8"/>
      <c r="W70" s="8"/>
      <c r="X70" s="22"/>
      <c r="Y70" s="22"/>
      <c r="Z70" s="22"/>
    </row>
    <row r="71" spans="1:26">
      <c r="A71" s="19"/>
      <c r="B71" s="16"/>
      <c r="C71" s="16"/>
      <c r="D71" s="11"/>
      <c r="E71" s="11"/>
      <c r="F71" s="11"/>
      <c r="G71" s="17"/>
      <c r="H71" s="17"/>
      <c r="I71" s="17"/>
      <c r="J71" s="17"/>
      <c r="K71" s="17"/>
      <c r="L71" s="17"/>
      <c r="M71" s="17"/>
      <c r="N71" s="17"/>
      <c r="O71" s="17"/>
      <c r="P71" s="8"/>
      <c r="Q71" s="8"/>
      <c r="R71" s="8"/>
      <c r="S71" s="8"/>
      <c r="T71" s="8"/>
      <c r="U71" s="8"/>
      <c r="V71" s="8"/>
      <c r="W71" s="8"/>
      <c r="X71" s="22"/>
      <c r="Y71" s="22"/>
      <c r="Z71" s="22"/>
    </row>
    <row r="72" spans="1:26">
      <c r="A72" s="25"/>
      <c r="B72" s="23"/>
      <c r="C72" s="16"/>
      <c r="D72" s="11"/>
      <c r="E72" s="11"/>
      <c r="F72" s="11"/>
      <c r="G72" s="17"/>
      <c r="H72" s="17"/>
      <c r="I72" s="17"/>
      <c r="J72" s="17"/>
      <c r="K72" s="17"/>
      <c r="L72" s="17"/>
      <c r="M72" s="17"/>
      <c r="N72" s="17"/>
      <c r="O72" s="17"/>
      <c r="P72" s="8"/>
      <c r="Q72" s="8"/>
      <c r="R72" s="8"/>
      <c r="S72" s="8"/>
      <c r="T72" s="8"/>
      <c r="U72" s="8"/>
      <c r="V72" s="8"/>
      <c r="W72" s="8"/>
      <c r="X72" s="22"/>
      <c r="Y72" s="22"/>
      <c r="Z72" s="22"/>
    </row>
    <row r="73" spans="1:26">
      <c r="A73" s="12"/>
      <c r="B73" s="23"/>
      <c r="C73" s="16"/>
      <c r="D73" s="11"/>
      <c r="E73" s="11"/>
      <c r="F73" s="11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22"/>
      <c r="Y73" s="22"/>
      <c r="Z73" s="22"/>
    </row>
    <row r="74" spans="1:26">
      <c r="A74" s="12"/>
      <c r="B74" s="23"/>
      <c r="C74" s="16"/>
      <c r="D74" s="11"/>
      <c r="E74" s="11"/>
      <c r="F74" s="11"/>
      <c r="G74" s="17"/>
      <c r="H74" s="17"/>
      <c r="I74" s="17"/>
      <c r="J74" s="17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1"/>
      <c r="Y74" s="1"/>
      <c r="Z74" s="1"/>
    </row>
    <row r="75" spans="1:26">
      <c r="A75" s="11"/>
      <c r="B75" s="23"/>
      <c r="C75" s="16"/>
      <c r="D75" s="11"/>
      <c r="E75" s="11"/>
      <c r="F75" s="11"/>
      <c r="G75" s="17"/>
      <c r="H75" s="17"/>
      <c r="I75" s="17"/>
      <c r="J75" s="17"/>
      <c r="K75" s="17"/>
      <c r="L75" s="17"/>
      <c r="M75" s="17"/>
      <c r="N75" s="17"/>
      <c r="O75" s="17"/>
      <c r="P75" s="8"/>
      <c r="Q75" s="8"/>
      <c r="R75" s="8"/>
      <c r="S75" s="8"/>
      <c r="T75" s="8"/>
      <c r="U75" s="8"/>
      <c r="V75" s="8"/>
      <c r="W75" s="8"/>
      <c r="X75" s="1"/>
      <c r="Y75" s="1"/>
      <c r="Z75" s="1"/>
    </row>
    <row r="76" spans="1:26">
      <c r="A76" s="11" t="s">
        <v>38</v>
      </c>
      <c r="B76" s="23"/>
      <c r="C76" s="16"/>
      <c r="D76" s="11"/>
      <c r="E76" s="11"/>
      <c r="F76" s="11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1"/>
      <c r="Y76" s="1"/>
      <c r="Z76" s="1"/>
    </row>
    <row r="77" spans="1:26">
      <c r="B77" s="16"/>
      <c r="C77" s="16"/>
      <c r="D77" s="11"/>
      <c r="E77" s="11"/>
      <c r="F77" s="11"/>
      <c r="G77" s="17"/>
      <c r="H77" s="17"/>
      <c r="I77" s="17"/>
      <c r="J77" s="17"/>
      <c r="K77" s="17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22"/>
      <c r="Y77" s="22"/>
      <c r="Z77" s="22"/>
    </row>
    <row r="78" spans="1:26">
      <c r="B78" s="16"/>
      <c r="C78" s="16"/>
      <c r="D78" s="11"/>
      <c r="E78" s="11"/>
      <c r="F78" s="11"/>
      <c r="G78" s="17"/>
      <c r="H78" s="17"/>
      <c r="I78" s="17"/>
      <c r="J78" s="17"/>
      <c r="K78" s="17"/>
      <c r="L78" s="17"/>
      <c r="M78" s="17"/>
      <c r="N78" s="17"/>
      <c r="O78" s="17"/>
      <c r="P78" s="8"/>
      <c r="Q78" s="8"/>
      <c r="R78" s="8"/>
      <c r="S78" s="8"/>
      <c r="T78" s="8"/>
      <c r="U78" s="8"/>
      <c r="V78" s="8"/>
      <c r="W78" s="8"/>
      <c r="X78" s="1"/>
      <c r="Y78" s="1"/>
      <c r="Z78" s="1"/>
    </row>
    <row r="79" spans="1:26">
      <c r="A79" s="16"/>
      <c r="B79" s="16"/>
      <c r="C79" s="16"/>
      <c r="D79" s="11"/>
      <c r="E79" s="11"/>
      <c r="F79" s="11"/>
      <c r="G79" s="17"/>
      <c r="H79" s="17"/>
      <c r="I79" s="17"/>
      <c r="J79" s="17"/>
      <c r="K79" s="17"/>
      <c r="L79" s="17"/>
      <c r="M79" s="17"/>
      <c r="N79" s="17"/>
      <c r="O79" s="17"/>
      <c r="P79" s="8"/>
      <c r="Q79" s="8"/>
      <c r="R79" s="8"/>
      <c r="S79" s="8"/>
      <c r="T79" s="8"/>
      <c r="U79" s="8"/>
      <c r="V79" s="8"/>
      <c r="W79" s="8"/>
      <c r="X79" s="1"/>
      <c r="Y79" s="1"/>
      <c r="Z79" s="1"/>
    </row>
    <row r="80" spans="1:26">
      <c r="A80" s="16"/>
      <c r="B80" s="16"/>
      <c r="C80" s="16"/>
      <c r="D80" s="11"/>
      <c r="E80" s="11"/>
      <c r="F80" s="11"/>
      <c r="G80" s="17"/>
      <c r="H80" s="17"/>
      <c r="I80" s="17"/>
      <c r="J80" s="17"/>
      <c r="K80" s="17"/>
      <c r="L80" s="17"/>
      <c r="M80" s="17"/>
      <c r="N80" s="17"/>
      <c r="O80" s="17"/>
      <c r="P80" s="8"/>
      <c r="Q80" s="8"/>
      <c r="R80" s="8"/>
      <c r="S80" s="8"/>
      <c r="T80" s="8"/>
      <c r="U80" s="8"/>
      <c r="V80" s="8"/>
      <c r="W80" s="8"/>
      <c r="X80" s="1"/>
      <c r="Y80" s="1"/>
      <c r="Z80" s="1"/>
    </row>
    <row r="81" spans="1:26">
      <c r="A81" s="11"/>
      <c r="B81" s="16"/>
      <c r="C81" s="16"/>
      <c r="D81" s="11"/>
      <c r="E81" s="11"/>
      <c r="F81" s="11"/>
      <c r="G81" s="17"/>
      <c r="H81" s="17"/>
      <c r="I81" s="17"/>
      <c r="J81" s="17"/>
      <c r="K81" s="17"/>
      <c r="L81" s="17"/>
      <c r="M81" s="17"/>
      <c r="N81" s="17"/>
      <c r="O81" s="17"/>
      <c r="P81" s="8"/>
      <c r="Q81" s="8"/>
      <c r="R81" s="8"/>
      <c r="S81" s="8"/>
      <c r="T81" s="8"/>
      <c r="U81" s="8"/>
      <c r="V81" s="8"/>
      <c r="W81" s="8"/>
      <c r="X81" s="1"/>
      <c r="Y81" s="1"/>
      <c r="Z81" s="1"/>
    </row>
    <row r="82" spans="1:26">
      <c r="A82" s="16"/>
      <c r="B82" s="16"/>
      <c r="C82" s="16"/>
      <c r="D82" s="11"/>
      <c r="E82" s="11"/>
      <c r="F82" s="11"/>
      <c r="G82" s="17"/>
      <c r="H82" s="17"/>
      <c r="I82" s="17"/>
      <c r="J82" s="17"/>
      <c r="K82" s="17"/>
      <c r="L82" s="17"/>
      <c r="M82" s="17"/>
      <c r="N82" s="17"/>
      <c r="O82" s="17"/>
      <c r="P82" s="8"/>
      <c r="Q82" s="8"/>
      <c r="R82" s="8"/>
      <c r="S82" s="8"/>
      <c r="T82" s="8"/>
      <c r="U82" s="8"/>
      <c r="V82" s="8"/>
      <c r="W82" s="8"/>
      <c r="X82" s="22"/>
      <c r="Y82" s="22"/>
      <c r="Z82" s="22"/>
    </row>
    <row r="83" spans="1:26">
      <c r="A83" s="16"/>
      <c r="B83" s="16"/>
      <c r="C83" s="16"/>
      <c r="D83" s="11"/>
      <c r="E83" s="11"/>
      <c r="F83" s="11"/>
      <c r="G83" s="17"/>
      <c r="H83" s="17"/>
      <c r="I83" s="17"/>
      <c r="J83" s="17"/>
      <c r="K83" s="17"/>
      <c r="L83" s="17"/>
      <c r="M83" s="17"/>
      <c r="N83" s="17"/>
      <c r="O83" s="17"/>
      <c r="P83" s="8"/>
      <c r="Q83" s="8"/>
      <c r="R83" s="8"/>
      <c r="S83" s="8"/>
      <c r="T83" s="8"/>
      <c r="U83" s="8"/>
      <c r="V83" s="8"/>
      <c r="W83" s="8"/>
      <c r="X83" s="22"/>
      <c r="Y83" s="22"/>
      <c r="Z83" s="22"/>
    </row>
    <row r="84" spans="1:26">
      <c r="A84" s="16"/>
      <c r="B84" s="16"/>
      <c r="C84" s="16"/>
      <c r="D84" s="11"/>
      <c r="E84" s="11"/>
      <c r="F84" s="11"/>
      <c r="G84" s="17"/>
      <c r="H84" s="17"/>
      <c r="I84" s="17"/>
      <c r="J84" s="17"/>
      <c r="K84" s="17"/>
      <c r="L84" s="17"/>
      <c r="M84" s="17"/>
      <c r="N84" s="17"/>
      <c r="O84" s="17"/>
      <c r="P84" s="8"/>
      <c r="Q84" s="8"/>
      <c r="R84" s="8"/>
      <c r="S84" s="8"/>
      <c r="T84" s="8"/>
      <c r="U84" s="8"/>
      <c r="V84" s="8"/>
      <c r="W84" s="8"/>
      <c r="X84" s="1"/>
      <c r="Y84" s="1"/>
      <c r="Z84" s="1"/>
    </row>
    <row r="85" spans="1:26">
      <c r="A85" s="16"/>
      <c r="B85" s="24"/>
      <c r="C85" s="16"/>
      <c r="D85" s="11"/>
      <c r="E85" s="11"/>
      <c r="F85" s="11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1"/>
      <c r="Y85" s="1"/>
      <c r="Z85" s="1"/>
    </row>
    <row r="86" spans="1:26">
      <c r="A86" s="13"/>
      <c r="B86" s="16"/>
    </row>
    <row r="87" spans="1:26">
      <c r="A87" s="13"/>
    </row>
    <row r="88" spans="1:26">
      <c r="A88" s="12"/>
      <c r="B88" s="12"/>
    </row>
    <row r="89" spans="1:26">
      <c r="A89" s="12"/>
      <c r="B89" s="12"/>
    </row>
    <row r="90" spans="1:26">
      <c r="A90" s="12"/>
      <c r="B90" s="12"/>
    </row>
    <row r="91" spans="1:26">
      <c r="A91" s="12"/>
      <c r="B91" s="12"/>
    </row>
    <row r="92" spans="1:26">
      <c r="A92" s="12"/>
      <c r="B92" s="12"/>
    </row>
    <row r="93" spans="1:26">
      <c r="A93" s="12" t="s">
        <v>5</v>
      </c>
      <c r="B93" s="12"/>
    </row>
    <row r="94" spans="1:26">
      <c r="A94" s="20"/>
      <c r="B94" s="16"/>
    </row>
    <row r="95" spans="1:26">
      <c r="A95" s="13"/>
    </row>
    <row r="96" spans="1:26">
      <c r="A96" s="19"/>
    </row>
    <row r="97" spans="1:2">
      <c r="A97" s="19"/>
    </row>
    <row r="98" spans="1:2">
      <c r="A98" s="19"/>
    </row>
    <row r="99" spans="1:2">
      <c r="A99" s="13"/>
    </row>
    <row r="100" spans="1:2">
      <c r="A100" s="13"/>
      <c r="B100" s="16"/>
    </row>
    <row r="101" spans="1:2">
      <c r="A101" s="13"/>
    </row>
    <row r="102" spans="1:2">
      <c r="A102" s="13"/>
    </row>
    <row r="103" spans="1:2">
      <c r="A103" s="12"/>
    </row>
  </sheetData>
  <mergeCells count="136"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H36:I36"/>
    <mergeCell ref="V36:W36"/>
    <mergeCell ref="Y36:Z36"/>
    <mergeCell ref="A33:G36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</mergeCells>
  <pageMargins left="0.25" right="0.25" top="0.75" bottom="0.75" header="0.3" footer="0.3"/>
  <pageSetup paperSize="9" scale="83" fitToHeight="0" orientation="landscape" r:id="rId1"/>
  <headerFooter>
    <oddFooter>&amp;C&amp;P</oddFooter>
  </headerFooter>
  <rowBreaks count="3" manualBreakCount="3">
    <brk id="36" max="25" man="1"/>
    <brk id="62" max="27" man="1"/>
    <brk id="6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4" zoomScaleNormal="100" workbookViewId="0">
      <selection activeCell="A32" sqref="A32"/>
    </sheetView>
  </sheetViews>
  <sheetFormatPr defaultRowHeight="14.5"/>
  <cols>
    <col min="1" max="2" width="9.453125" style="28" customWidth="1"/>
    <col min="3" max="3" width="42.7265625" style="28" customWidth="1"/>
    <col min="4" max="4" width="13.81640625" style="28" customWidth="1"/>
    <col min="5" max="5" width="13.26953125" style="28" customWidth="1"/>
    <col min="6" max="6" width="10.6328125" style="28" bestFit="1" customWidth="1"/>
    <col min="7" max="7" width="13.81640625" style="28" customWidth="1"/>
    <col min="8" max="8" width="13.453125" style="28" customWidth="1"/>
    <col min="9" max="9" width="13" style="28" customWidth="1"/>
    <col min="10" max="10" width="9.08984375" style="28" customWidth="1"/>
    <col min="11" max="11" width="9.453125" style="28" customWidth="1"/>
    <col min="12" max="16384" width="8.7265625" style="28"/>
  </cols>
  <sheetData>
    <row r="1" spans="1:10" ht="15.5">
      <c r="A1" s="26"/>
      <c r="B1" s="26"/>
      <c r="C1" s="26"/>
      <c r="D1" s="26"/>
      <c r="E1" s="26"/>
      <c r="F1" s="56" t="s">
        <v>133</v>
      </c>
      <c r="G1" s="26"/>
      <c r="H1" s="26"/>
      <c r="I1" s="26"/>
      <c r="J1" s="26"/>
    </row>
    <row r="2" spans="1:10" ht="15.5">
      <c r="A2" s="29"/>
      <c r="B2" s="29"/>
      <c r="C2" s="29"/>
      <c r="D2" s="29"/>
      <c r="E2" s="29"/>
      <c r="F2" s="27" t="s">
        <v>55</v>
      </c>
      <c r="G2" s="29"/>
      <c r="H2" s="29"/>
      <c r="I2" s="29"/>
      <c r="J2" s="29"/>
    </row>
    <row r="3" spans="1:10" ht="15.5">
      <c r="A3" s="29"/>
      <c r="B3" s="29"/>
      <c r="C3" s="29"/>
      <c r="D3" s="29"/>
      <c r="E3" s="29"/>
      <c r="F3" s="27" t="s">
        <v>38</v>
      </c>
      <c r="G3" s="29"/>
      <c r="H3" s="29"/>
      <c r="I3" s="29"/>
      <c r="J3" s="29"/>
    </row>
    <row r="4" spans="1:10" ht="28" customHeight="1">
      <c r="A4" s="117" t="s">
        <v>3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4.5" customHeight="1">
      <c r="A5" s="118" t="s">
        <v>6</v>
      </c>
      <c r="B5" s="119" t="s">
        <v>7</v>
      </c>
      <c r="C5" s="119" t="s">
        <v>8</v>
      </c>
      <c r="D5" s="119" t="s">
        <v>9</v>
      </c>
      <c r="E5" s="119" t="s">
        <v>10</v>
      </c>
      <c r="F5" s="49" t="s">
        <v>11</v>
      </c>
      <c r="G5" s="119" t="s">
        <v>12</v>
      </c>
      <c r="H5" s="119" t="s">
        <v>13</v>
      </c>
      <c r="I5" s="115" t="s">
        <v>14</v>
      </c>
      <c r="J5" s="115"/>
    </row>
    <row r="6" spans="1:10" ht="23">
      <c r="A6" s="118"/>
      <c r="B6" s="119"/>
      <c r="C6" s="119"/>
      <c r="D6" s="119"/>
      <c r="E6" s="119"/>
      <c r="F6" s="48"/>
      <c r="G6" s="119"/>
      <c r="H6" s="119"/>
      <c r="I6" s="49" t="s">
        <v>15</v>
      </c>
      <c r="J6" s="49" t="s">
        <v>16</v>
      </c>
    </row>
    <row r="7" spans="1:10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0" ht="15">
      <c r="A8" s="75" t="s">
        <v>62</v>
      </c>
      <c r="B8" s="76"/>
      <c r="C8" s="77" t="s">
        <v>64</v>
      </c>
      <c r="D8" s="57">
        <f>SUM(D9)</f>
        <v>0</v>
      </c>
      <c r="E8" s="57">
        <f>SUM(E9)</f>
        <v>0</v>
      </c>
      <c r="F8" s="34">
        <f>SUM(F9)</f>
        <v>31200</v>
      </c>
      <c r="G8" s="34">
        <f t="shared" ref="G8:G9" si="0">SUM(D8+F8)</f>
        <v>31200</v>
      </c>
      <c r="H8" s="34">
        <f t="shared" ref="H8:H9" si="1">SUM(E8+F8)</f>
        <v>31200</v>
      </c>
      <c r="I8" s="34">
        <f t="shared" ref="I8:I9" si="2">SUM(H8)</f>
        <v>31200</v>
      </c>
      <c r="J8" s="35">
        <v>0</v>
      </c>
    </row>
    <row r="9" spans="1:10" ht="15">
      <c r="A9" s="78"/>
      <c r="B9" s="58" t="s">
        <v>63</v>
      </c>
      <c r="C9" s="36" t="s">
        <v>65</v>
      </c>
      <c r="D9" s="34">
        <v>0</v>
      </c>
      <c r="E9" s="34">
        <v>0</v>
      </c>
      <c r="F9" s="35">
        <v>31200</v>
      </c>
      <c r="G9" s="34">
        <f t="shared" si="0"/>
        <v>31200</v>
      </c>
      <c r="H9" s="34">
        <f t="shared" si="1"/>
        <v>31200</v>
      </c>
      <c r="I9" s="34">
        <f t="shared" si="2"/>
        <v>31200</v>
      </c>
      <c r="J9" s="35">
        <v>0</v>
      </c>
    </row>
    <row r="10" spans="1:10" ht="26" customHeight="1">
      <c r="A10" s="69" t="s">
        <v>17</v>
      </c>
      <c r="B10" s="70"/>
      <c r="C10" s="71" t="s">
        <v>18</v>
      </c>
      <c r="D10" s="72">
        <f>SUM(D11)</f>
        <v>99051.96</v>
      </c>
      <c r="E10" s="72">
        <f>SUM(E11)</f>
        <v>99051.96</v>
      </c>
      <c r="F10" s="32">
        <f>SUM(F11)</f>
        <v>0</v>
      </c>
      <c r="G10" s="32">
        <f t="shared" ref="G10:G25" si="3">SUM(D10+F10)</f>
        <v>99051.96</v>
      </c>
      <c r="H10" s="32">
        <f t="shared" ref="H10:H25" si="4">SUM(E10+F10)</f>
        <v>99051.96</v>
      </c>
      <c r="I10" s="32">
        <f t="shared" ref="I10:I25" si="5">SUM(H10)</f>
        <v>99051.96</v>
      </c>
      <c r="J10" s="33">
        <v>0</v>
      </c>
    </row>
    <row r="11" spans="1:10" ht="72.5" customHeight="1">
      <c r="A11" s="73"/>
      <c r="B11" s="38" t="s">
        <v>19</v>
      </c>
      <c r="C11" s="31" t="s">
        <v>20</v>
      </c>
      <c r="D11" s="32">
        <v>99051.96</v>
      </c>
      <c r="E11" s="32">
        <v>99051.96</v>
      </c>
      <c r="F11" s="33">
        <v>0</v>
      </c>
      <c r="G11" s="32">
        <f t="shared" si="3"/>
        <v>99051.96</v>
      </c>
      <c r="H11" s="32">
        <f t="shared" si="4"/>
        <v>99051.96</v>
      </c>
      <c r="I11" s="32">
        <f t="shared" si="5"/>
        <v>99051.96</v>
      </c>
      <c r="J11" s="33">
        <v>0</v>
      </c>
    </row>
    <row r="12" spans="1:10" ht="47" customHeight="1">
      <c r="A12" s="59" t="s">
        <v>21</v>
      </c>
      <c r="B12" s="58"/>
      <c r="C12" s="36" t="s">
        <v>22</v>
      </c>
      <c r="D12" s="34">
        <f>SUM(D13+D14+D15)</f>
        <v>74717</v>
      </c>
      <c r="E12" s="34">
        <f>SUM(E13+E14+E15)</f>
        <v>74717</v>
      </c>
      <c r="F12" s="34">
        <f>SUM(F13+F14+F15)</f>
        <v>42000</v>
      </c>
      <c r="G12" s="34">
        <f>SUM(D12+F12)</f>
        <v>116717</v>
      </c>
      <c r="H12" s="34">
        <f>SUM(E12+F12)</f>
        <v>116717</v>
      </c>
      <c r="I12" s="34">
        <f t="shared" si="5"/>
        <v>116717</v>
      </c>
      <c r="J12" s="35">
        <v>0</v>
      </c>
    </row>
    <row r="13" spans="1:10" ht="53.5" customHeight="1">
      <c r="A13" s="37"/>
      <c r="B13" s="38" t="s">
        <v>23</v>
      </c>
      <c r="C13" s="31" t="s">
        <v>24</v>
      </c>
      <c r="D13" s="32">
        <v>1876</v>
      </c>
      <c r="E13" s="32">
        <v>1876</v>
      </c>
      <c r="F13" s="33">
        <v>0</v>
      </c>
      <c r="G13" s="32">
        <f t="shared" si="3"/>
        <v>1876</v>
      </c>
      <c r="H13" s="32">
        <f t="shared" si="4"/>
        <v>1876</v>
      </c>
      <c r="I13" s="32">
        <f t="shared" si="5"/>
        <v>1876</v>
      </c>
      <c r="J13" s="33">
        <v>0</v>
      </c>
    </row>
    <row r="14" spans="1:10" ht="71.5" customHeight="1">
      <c r="A14" s="37"/>
      <c r="B14" s="58" t="s">
        <v>46</v>
      </c>
      <c r="C14" s="36" t="s">
        <v>47</v>
      </c>
      <c r="D14" s="57">
        <v>50073</v>
      </c>
      <c r="E14" s="57">
        <v>50073</v>
      </c>
      <c r="F14" s="35">
        <v>42000</v>
      </c>
      <c r="G14" s="34">
        <f t="shared" si="3"/>
        <v>92073</v>
      </c>
      <c r="H14" s="34">
        <f t="shared" si="4"/>
        <v>92073</v>
      </c>
      <c r="I14" s="34">
        <f t="shared" si="5"/>
        <v>92073</v>
      </c>
      <c r="J14" s="35">
        <v>0</v>
      </c>
    </row>
    <row r="15" spans="1:10" ht="34" customHeight="1">
      <c r="A15" s="37"/>
      <c r="B15" s="38" t="s">
        <v>52</v>
      </c>
      <c r="C15" s="31" t="s">
        <v>53</v>
      </c>
      <c r="D15" s="72">
        <v>22768</v>
      </c>
      <c r="E15" s="72">
        <v>22768</v>
      </c>
      <c r="F15" s="33">
        <v>0</v>
      </c>
      <c r="G15" s="32">
        <f t="shared" ref="G15" si="6">SUM(D15+F15)</f>
        <v>22768</v>
      </c>
      <c r="H15" s="32">
        <f t="shared" ref="H15" si="7">SUM(E15+F15)</f>
        <v>22768</v>
      </c>
      <c r="I15" s="32">
        <f t="shared" ref="I15" si="8">SUM(H15)</f>
        <v>22768</v>
      </c>
      <c r="J15" s="33">
        <v>0</v>
      </c>
    </row>
    <row r="16" spans="1:10" ht="26.5" customHeight="1">
      <c r="A16" s="79" t="s">
        <v>43</v>
      </c>
      <c r="B16" s="80"/>
      <c r="C16" s="31" t="s">
        <v>42</v>
      </c>
      <c r="D16" s="72">
        <f>SUM(D17)</f>
        <v>2000</v>
      </c>
      <c r="E16" s="72">
        <f>SUM(E17)</f>
        <v>2000</v>
      </c>
      <c r="F16" s="72">
        <f>SUM(F17)</f>
        <v>0</v>
      </c>
      <c r="G16" s="32">
        <f t="shared" si="3"/>
        <v>2000</v>
      </c>
      <c r="H16" s="32">
        <f t="shared" si="4"/>
        <v>2000</v>
      </c>
      <c r="I16" s="32">
        <f t="shared" si="5"/>
        <v>2000</v>
      </c>
      <c r="J16" s="33">
        <v>0</v>
      </c>
    </row>
    <row r="17" spans="1:10" ht="26.5" customHeight="1">
      <c r="A17" s="81"/>
      <c r="B17" s="82" t="s">
        <v>41</v>
      </c>
      <c r="C17" s="83" t="s">
        <v>40</v>
      </c>
      <c r="D17" s="84">
        <v>2000</v>
      </c>
      <c r="E17" s="84">
        <v>2000</v>
      </c>
      <c r="F17" s="85">
        <v>0</v>
      </c>
      <c r="G17" s="84">
        <f t="shared" si="3"/>
        <v>2000</v>
      </c>
      <c r="H17" s="84">
        <f t="shared" si="4"/>
        <v>2000</v>
      </c>
      <c r="I17" s="84">
        <f t="shared" si="5"/>
        <v>2000</v>
      </c>
      <c r="J17" s="85">
        <v>0</v>
      </c>
    </row>
    <row r="18" spans="1:10" ht="25.5" customHeight="1">
      <c r="A18" s="86" t="s">
        <v>25</v>
      </c>
      <c r="B18" s="87"/>
      <c r="C18" s="88" t="s">
        <v>26</v>
      </c>
      <c r="D18" s="89">
        <f>SUM(D19+D20+D21)</f>
        <v>191709</v>
      </c>
      <c r="E18" s="89">
        <f>SUM(E19+E20+E21)</f>
        <v>191709</v>
      </c>
      <c r="F18" s="89">
        <f>SUM(F19+F20+F21)</f>
        <v>0</v>
      </c>
      <c r="G18" s="89">
        <f t="shared" si="3"/>
        <v>191709</v>
      </c>
      <c r="H18" s="89">
        <f t="shared" si="4"/>
        <v>191709</v>
      </c>
      <c r="I18" s="89">
        <f t="shared" si="5"/>
        <v>191709</v>
      </c>
      <c r="J18" s="90">
        <v>0</v>
      </c>
    </row>
    <row r="19" spans="1:10" ht="46.5">
      <c r="A19" s="62"/>
      <c r="B19" s="63" t="s">
        <v>27</v>
      </c>
      <c r="C19" s="64" t="s">
        <v>28</v>
      </c>
      <c r="D19" s="65">
        <v>20703</v>
      </c>
      <c r="E19" s="65">
        <v>20703</v>
      </c>
      <c r="F19" s="66">
        <v>0</v>
      </c>
      <c r="G19" s="65">
        <f t="shared" si="3"/>
        <v>20703</v>
      </c>
      <c r="H19" s="65">
        <f t="shared" si="4"/>
        <v>20703</v>
      </c>
      <c r="I19" s="65">
        <f t="shared" si="5"/>
        <v>20703</v>
      </c>
      <c r="J19" s="66">
        <v>0</v>
      </c>
    </row>
    <row r="20" spans="1:10" ht="15.5">
      <c r="A20" s="39"/>
      <c r="B20" s="51" t="s">
        <v>48</v>
      </c>
      <c r="C20" s="54" t="s">
        <v>49</v>
      </c>
      <c r="D20" s="53">
        <v>4412</v>
      </c>
      <c r="E20" s="53">
        <v>4412</v>
      </c>
      <c r="F20" s="52">
        <v>0</v>
      </c>
      <c r="G20" s="53">
        <f t="shared" ref="G20" si="9">SUM(D20+F20)</f>
        <v>4412</v>
      </c>
      <c r="H20" s="53">
        <f t="shared" ref="H20" si="10">SUM(E20+F20)</f>
        <v>4412</v>
      </c>
      <c r="I20" s="53">
        <f t="shared" ref="I20" si="11">SUM(H20)</f>
        <v>4412</v>
      </c>
      <c r="J20" s="52">
        <v>0</v>
      </c>
    </row>
    <row r="21" spans="1:10" ht="39" customHeight="1">
      <c r="A21" s="39"/>
      <c r="B21" s="51" t="s">
        <v>48</v>
      </c>
      <c r="C21" s="54" t="s">
        <v>51</v>
      </c>
      <c r="D21" s="53">
        <v>166594</v>
      </c>
      <c r="E21" s="53">
        <v>166594</v>
      </c>
      <c r="F21" s="52">
        <v>0</v>
      </c>
      <c r="G21" s="53">
        <f t="shared" ref="G21" si="12">SUM(D21+F21)</f>
        <v>166594</v>
      </c>
      <c r="H21" s="53">
        <f t="shared" ref="H21" si="13">SUM(E21+F21)</f>
        <v>166594</v>
      </c>
      <c r="I21" s="53">
        <f t="shared" ref="I21" si="14">SUM(H21)</f>
        <v>166594</v>
      </c>
      <c r="J21" s="52">
        <v>0</v>
      </c>
    </row>
    <row r="22" spans="1:10" ht="24" customHeight="1">
      <c r="A22" s="37" t="s">
        <v>29</v>
      </c>
      <c r="B22" s="37"/>
      <c r="C22" s="31" t="s">
        <v>30</v>
      </c>
      <c r="D22" s="32">
        <f>SUM(D23+D24+D25)</f>
        <v>3598207</v>
      </c>
      <c r="E22" s="32">
        <f>SUM(E23+E24+E25)</f>
        <v>3598207</v>
      </c>
      <c r="F22" s="32">
        <f>SUM(F23+F24+F25)</f>
        <v>0</v>
      </c>
      <c r="G22" s="32">
        <f t="shared" si="3"/>
        <v>3598207</v>
      </c>
      <c r="H22" s="32">
        <f t="shared" si="4"/>
        <v>3598207</v>
      </c>
      <c r="I22" s="32">
        <f t="shared" si="5"/>
        <v>3598207</v>
      </c>
      <c r="J22" s="33">
        <v>0</v>
      </c>
    </row>
    <row r="23" spans="1:10" ht="72" customHeight="1">
      <c r="A23" s="37"/>
      <c r="B23" s="38" t="s">
        <v>31</v>
      </c>
      <c r="C23" s="31" t="s">
        <v>32</v>
      </c>
      <c r="D23" s="32">
        <v>3557000</v>
      </c>
      <c r="E23" s="32">
        <v>3557000</v>
      </c>
      <c r="F23" s="33">
        <v>0</v>
      </c>
      <c r="G23" s="32">
        <f t="shared" si="3"/>
        <v>3557000</v>
      </c>
      <c r="H23" s="32">
        <f t="shared" si="4"/>
        <v>3557000</v>
      </c>
      <c r="I23" s="32">
        <f t="shared" si="5"/>
        <v>3557000</v>
      </c>
      <c r="J23" s="33">
        <v>0</v>
      </c>
    </row>
    <row r="24" spans="1:10" ht="23" customHeight="1">
      <c r="A24" s="60"/>
      <c r="B24" s="74" t="s">
        <v>33</v>
      </c>
      <c r="C24" s="31" t="s">
        <v>34</v>
      </c>
      <c r="D24" s="32">
        <v>207</v>
      </c>
      <c r="E24" s="32">
        <v>207</v>
      </c>
      <c r="F24" s="33">
        <v>0</v>
      </c>
      <c r="G24" s="32">
        <f t="shared" si="3"/>
        <v>207</v>
      </c>
      <c r="H24" s="32">
        <f t="shared" si="4"/>
        <v>207</v>
      </c>
      <c r="I24" s="32">
        <f t="shared" si="5"/>
        <v>207</v>
      </c>
      <c r="J24" s="33">
        <v>0</v>
      </c>
    </row>
    <row r="25" spans="1:10" ht="116.5" customHeight="1">
      <c r="A25" s="39"/>
      <c r="B25" s="51" t="s">
        <v>35</v>
      </c>
      <c r="C25" s="55" t="s">
        <v>36</v>
      </c>
      <c r="D25" s="32">
        <v>41000</v>
      </c>
      <c r="E25" s="32">
        <v>41000</v>
      </c>
      <c r="F25" s="33">
        <v>0</v>
      </c>
      <c r="G25" s="32">
        <f t="shared" si="3"/>
        <v>41000</v>
      </c>
      <c r="H25" s="32">
        <f t="shared" si="4"/>
        <v>41000</v>
      </c>
      <c r="I25" s="32">
        <f t="shared" si="5"/>
        <v>41000</v>
      </c>
      <c r="J25" s="33">
        <v>0</v>
      </c>
    </row>
    <row r="26" spans="1:10" ht="24.5" customHeight="1">
      <c r="A26" s="116" t="s">
        <v>37</v>
      </c>
      <c r="B26" s="116"/>
      <c r="C26" s="116"/>
      <c r="D26" s="40">
        <f t="shared" ref="D26:I26" si="15">SUM(D8+D10+D12+D16+D18+D22)</f>
        <v>3965684.96</v>
      </c>
      <c r="E26" s="40">
        <f t="shared" si="15"/>
        <v>3965684.96</v>
      </c>
      <c r="F26" s="40">
        <f t="shared" si="15"/>
        <v>73200</v>
      </c>
      <c r="G26" s="40">
        <f t="shared" si="15"/>
        <v>4038884.96</v>
      </c>
      <c r="H26" s="40">
        <f t="shared" si="15"/>
        <v>4038884.96</v>
      </c>
      <c r="I26" s="40">
        <f t="shared" si="15"/>
        <v>4038884.96</v>
      </c>
      <c r="J26" s="40">
        <f>SUM(J10+J12+J18+J22)</f>
        <v>0</v>
      </c>
    </row>
    <row r="27" spans="1:10" ht="15">
      <c r="A27" s="114"/>
      <c r="B27" s="114"/>
      <c r="C27" s="114"/>
      <c r="D27" s="50"/>
      <c r="E27" s="50"/>
      <c r="F27" s="50"/>
      <c r="G27" s="50"/>
      <c r="H27" s="50"/>
      <c r="I27" s="50"/>
      <c r="J27" s="50"/>
    </row>
    <row r="28" spans="1:10" ht="15.5">
      <c r="A28" s="47" t="s">
        <v>44</v>
      </c>
      <c r="B28" s="41"/>
      <c r="C28" s="42"/>
      <c r="D28" s="41"/>
      <c r="E28" s="41"/>
      <c r="F28" s="41"/>
      <c r="G28" s="43"/>
      <c r="H28" s="43"/>
      <c r="I28" s="43"/>
      <c r="J28" s="43"/>
    </row>
    <row r="29" spans="1:10">
      <c r="A29" s="25" t="s">
        <v>147</v>
      </c>
      <c r="B29" s="41"/>
      <c r="C29" s="42"/>
      <c r="D29" s="41"/>
      <c r="E29" s="41"/>
      <c r="F29" s="41"/>
      <c r="G29" s="43"/>
      <c r="H29" s="43"/>
      <c r="I29" s="43"/>
      <c r="J29" s="43"/>
    </row>
    <row r="30" spans="1:10">
      <c r="A30" s="25" t="s">
        <v>138</v>
      </c>
      <c r="B30" s="41"/>
      <c r="C30" s="42"/>
      <c r="D30" s="41"/>
      <c r="E30" s="41"/>
      <c r="F30" s="41"/>
      <c r="G30" s="43"/>
      <c r="H30" s="43"/>
      <c r="I30" s="43"/>
      <c r="J30" s="43"/>
    </row>
    <row r="31" spans="1:10">
      <c r="A31" s="25" t="s">
        <v>148</v>
      </c>
      <c r="B31" s="41"/>
      <c r="C31" s="42"/>
      <c r="D31" s="41"/>
      <c r="E31" s="41"/>
      <c r="F31" s="41"/>
      <c r="G31" s="43"/>
      <c r="H31" s="43"/>
      <c r="I31" s="43"/>
      <c r="J31" s="43"/>
    </row>
    <row r="32" spans="1:10">
      <c r="A32" s="25" t="s">
        <v>149</v>
      </c>
      <c r="B32" s="41"/>
      <c r="C32" s="42"/>
      <c r="D32" s="41"/>
      <c r="E32" s="41"/>
      <c r="F32" s="41"/>
      <c r="G32" s="43"/>
      <c r="H32" s="43"/>
      <c r="I32" s="43"/>
      <c r="J32" s="43"/>
    </row>
    <row r="33" spans="1:1">
      <c r="A33" s="25" t="s">
        <v>66</v>
      </c>
    </row>
    <row r="34" spans="1:1">
      <c r="A34" s="25" t="s">
        <v>68</v>
      </c>
    </row>
    <row r="35" spans="1:1">
      <c r="A35" s="25" t="s">
        <v>69</v>
      </c>
    </row>
    <row r="36" spans="1:1">
      <c r="A36" s="25" t="s">
        <v>67</v>
      </c>
    </row>
    <row r="37" spans="1:1">
      <c r="A37" s="25"/>
    </row>
    <row r="38" spans="1:1">
      <c r="A38" s="67"/>
    </row>
    <row r="39" spans="1:1">
      <c r="A39" s="18" t="s">
        <v>38</v>
      </c>
    </row>
    <row r="40" spans="1:1">
      <c r="A40" s="18" t="s">
        <v>38</v>
      </c>
    </row>
    <row r="41" spans="1:1">
      <c r="A41" s="18" t="s">
        <v>70</v>
      </c>
    </row>
    <row r="42" spans="1:1">
      <c r="A42" s="18"/>
    </row>
    <row r="43" spans="1:1">
      <c r="A43" s="13"/>
    </row>
    <row r="44" spans="1:1">
      <c r="A44" s="13"/>
    </row>
    <row r="45" spans="1:1">
      <c r="A45" s="13"/>
    </row>
    <row r="46" spans="1:1">
      <c r="A46" s="25"/>
    </row>
    <row r="47" spans="1:1">
      <c r="A47" s="25"/>
    </row>
    <row r="48" spans="1:1">
      <c r="A48" s="25"/>
    </row>
    <row r="49" spans="1:1">
      <c r="A49" s="13"/>
    </row>
  </sheetData>
  <mergeCells count="11">
    <mergeCell ref="A27:C27"/>
    <mergeCell ref="I5:J5"/>
    <mergeCell ref="A26:C26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91" fitToWidth="0" fitToHeight="0" orientation="landscape" r:id="rId1"/>
  <headerFooter>
    <oddFooter>&amp;C&amp;P</oddFooter>
  </headerFooter>
  <rowBreaks count="3" manualBreakCount="3">
    <brk id="17" max="9" man="1"/>
    <brk id="40" max="9" man="1"/>
    <brk id="45" max="9" man="1"/>
  </rowBreaks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2024-04-05T15:59:04Z</dcterms:modified>
</cp:coreProperties>
</file>